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laura.kong/Desktop/Downloads18/EHW-25/"/>
    </mc:Choice>
  </mc:AlternateContent>
  <xr:revisionPtr revIDLastSave="0" documentId="13_ncr:1_{BD178855-22FF-BC47-9532-BC01ABD94918}" xr6:coauthVersionLast="47" xr6:coauthVersionMax="47" xr10:uidLastSave="{00000000-0000-0000-0000-000000000000}"/>
  <bookViews>
    <workbookView xWindow="4320" yWindow="500" windowWidth="28800" windowHeight="16680" xr2:uid="{00000000-000D-0000-FFFF-FFFF00000000}"/>
  </bookViews>
  <sheets>
    <sheet name="General-PTWC" sheetId="1" r:id="rId1"/>
    <sheet name="TONGA-HARDCOPY-INJECTS" sheetId="4" r:id="rId2"/>
    <sheet name="NEWZEALAND-HARDCOPY-INJECTS" sheetId="5" r:id="rId3"/>
    <sheet name="CHILE-HARDCOPY-INJECTS"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0" roundtripDataChecksum="+vuEJVRuCbBYOKomQ75FFZTwYvTsVwcWm0xgn8BOAK4="/>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5" i="1"/>
  <c r="A4" i="1"/>
  <c r="A3" i="1"/>
  <c r="J124" i="1"/>
  <c r="J111" i="1"/>
  <c r="J99" i="1"/>
  <c r="J90" i="1"/>
  <c r="J83" i="1"/>
  <c r="J63" i="1"/>
  <c r="J42" i="1"/>
  <c r="J33" i="1"/>
</calcChain>
</file>

<file path=xl/sharedStrings.xml><?xml version="1.0" encoding="utf-8"?>
<sst xmlns="http://schemas.openxmlformats.org/spreadsheetml/2006/main" count="894" uniqueCount="388">
  <si>
    <t xml:space="preserve">Earthquake - Origin: 09/25/2025 00:00 UTC 
Coordinates: 19.2S 173.6W  Depth:  12km  Magnitude: 8.8
</t>
  </si>
  <si>
    <t>Inject #</t>
  </si>
  <si>
    <t>Time (UTC)</t>
  </si>
  <si>
    <t>Time Since Event [hhmm]</t>
  </si>
  <si>
    <t>Exercise Time Local</t>
  </si>
  <si>
    <t>Product/Inject</t>
  </si>
  <si>
    <t>To</t>
  </si>
  <si>
    <t>From</t>
  </si>
  <si>
    <t>Comments</t>
  </si>
  <si>
    <t>UTC Clock Adjust (local time passed - sec)</t>
  </si>
  <si>
    <t>Run bash time script (jump - sec)</t>
  </si>
  <si>
    <t>0000</t>
  </si>
  <si>
    <t>1400</t>
  </si>
  <si>
    <t>Earthquake Occurs!</t>
  </si>
  <si>
    <t>All</t>
  </si>
  <si>
    <t>Controller</t>
  </si>
  <si>
    <t>0002</t>
  </si>
  <si>
    <t>1402</t>
  </si>
  <si>
    <t>Earthquake alarms trigger from P wave amplitudes off-scale at regional seismic network station</t>
  </si>
  <si>
    <t>0003</t>
  </si>
  <si>
    <t>1403</t>
  </si>
  <si>
    <t>US Geological Survey calculates Preliminary Earthquake Parameters: 19.2° S, 173.6° W, 7.9, depth unknown.</t>
  </si>
  <si>
    <t>0005</t>
  </si>
  <si>
    <t>1405</t>
  </si>
  <si>
    <t>CISN Display shows PTWC Earthquake Information, M8.5</t>
  </si>
  <si>
    <t>0006</t>
  </si>
  <si>
    <t>PTWC Message 1: PTWC Tsunami Threat Message Initial M8.5</t>
  </si>
  <si>
    <t>TWC</t>
  </si>
  <si>
    <t>PTWC</t>
  </si>
  <si>
    <t>to issue at 1406 -all</t>
  </si>
  <si>
    <t>none</t>
  </si>
  <si>
    <t>0008</t>
  </si>
  <si>
    <t>1408</t>
  </si>
  <si>
    <t>The shaking woke me up and my house was shaking for more than 60 seconds.  Some power lines fell down are down.  What has just happened?  Where was the earthquake?  Is there a tsunami?  When will it hit?</t>
  </si>
  <si>
    <t>EMA, TWC</t>
  </si>
  <si>
    <t>Coastal Resident</t>
  </si>
  <si>
    <t>PTWC Message 2: PTWC Tsunami Threat Message Magnitude Update M8.8</t>
  </si>
  <si>
    <t>to issue at 1415 - all - with regional graphical products</t>
  </si>
  <si>
    <t>0023</t>
  </si>
  <si>
    <t>1423</t>
  </si>
  <si>
    <t xml:space="preserve">Many coastal provinces and local governments hear media reports that PTWC is forecasting waves more than 2.3-meters. A school principal calls: What should she do? Her school is on the beach! </t>
  </si>
  <si>
    <t>EMA/TWC</t>
  </si>
  <si>
    <t>0024</t>
  </si>
  <si>
    <t>1424</t>
  </si>
  <si>
    <t>Media</t>
  </si>
  <si>
    <t>PTWC Message 3: PTWC Tsunami Threat Message Regional M8.8</t>
  </si>
  <si>
    <t>to issue at 1425 - all - with basin-wide graphical products</t>
  </si>
  <si>
    <t>0026</t>
  </si>
  <si>
    <t>1426</t>
  </si>
  <si>
    <t>TWC confirms tsunami at gauge: NIUE ISLAND by Tide Tool, measured 14.7 m at 0026 UTC, Wave Period 50 min</t>
  </si>
  <si>
    <t>0029</t>
  </si>
  <si>
    <t>1429</t>
  </si>
  <si>
    <t>President</t>
  </si>
  <si>
    <t>0035</t>
  </si>
  <si>
    <t>1435</t>
  </si>
  <si>
    <t>PTWC Message 4: PTWC Tsunami Threat Message Pacific M8.8</t>
  </si>
  <si>
    <t>SKIP!</t>
  </si>
  <si>
    <t>0037</t>
  </si>
  <si>
    <t>1437</t>
  </si>
  <si>
    <t>TWC confirms tsunami at gauge: NUKUALOFA by Tide Tool, measured 1.4 m at 0037 UTC, Wave Period 48 min</t>
  </si>
  <si>
    <t>0041</t>
  </si>
  <si>
    <t>1441</t>
  </si>
  <si>
    <t>TWC confirms tsunami at gauge: ILIILI UPOLU by Tide Tool, measured 2.3 m at 0040 UTC, Wave Period 53 min</t>
  </si>
  <si>
    <t>TWC confirms tsunami at gauge: SAVAIA UPOLU by Tide Tool, measured 2.3 m at 0040 UTC, Wave Period 35 min</t>
  </si>
  <si>
    <t>TWC confirms tsunami at gauge: SAFATA UPOLU by Tide Tool, measured 2.5 m at 0041 UTC, Wave Period 37 min</t>
  </si>
  <si>
    <t>0043</t>
  </si>
  <si>
    <t>1443</t>
  </si>
  <si>
    <t>TWC confirms tsunami at gauge: LEONE by Tide Tool, measured 2.6 m at 0042 UTC, Wave Period 48 min</t>
  </si>
  <si>
    <t>TWC confirms tsunami at gauge: AMANAVE by Tide Tool, measured 2.6 m at 0042 UTC, Wave Period 42 min</t>
  </si>
  <si>
    <t>TWC confirms tsunami at gauge: FAGAMALO by Tide Tool, measured 2.6 m at 0042 UTC, Wave Period 45 min</t>
  </si>
  <si>
    <t>TWC confirms tsunami at gauge: PAGO PAGO by Tide Tool, measured 1.8 m at 0042 UTC, Wave Period 51 min</t>
  </si>
  <si>
    <t>0044</t>
  </si>
  <si>
    <t>1444</t>
  </si>
  <si>
    <t>TWC confirms tsunami at gauge: AUNUU ISLAND by Tide Tool, measured 2.9 m at 0044 UTC, Wave Period 42 min</t>
  </si>
  <si>
    <t>0046</t>
  </si>
  <si>
    <t>1446</t>
  </si>
  <si>
    <t>Navy admiral calls to request: 1) Earthquake and Tsunami report, 2) Tsunami travel time plot and coastal arrival times, 3) When will waves hit coasts and how big will they be,  4) Will it arrive at high tide or low tide?</t>
  </si>
  <si>
    <t>Navy</t>
  </si>
  <si>
    <t>1448</t>
  </si>
  <si>
    <t>Public phone calls begin to saturate the telephone lines.   They report that some people are evacuating.  One old person who lives alone by the beach and cannot walk asks:  Are we going to be hit?  When?    What should I do?</t>
  </si>
  <si>
    <t>Member of Public</t>
  </si>
  <si>
    <t>0049</t>
  </si>
  <si>
    <t>1449</t>
  </si>
  <si>
    <t>TWC confirms tsunami at gauge: OFU ISLAND by Tide Tool, measured 2.1 m at 0049 UTC, Wave Period 43 min</t>
  </si>
  <si>
    <t>TWC confirms tsunami at gauge: TAU ISLAND by Tide Tool, measured 2.7 m at 0049 UTC, Wave Period 47 min</t>
  </si>
  <si>
    <t>TWC confirms tsunami at gauge: OLESEGA ISLAND by Tide Tool, measured 2.4 m at 0049 UTC, Wave Period 34 min</t>
  </si>
  <si>
    <t>0105</t>
  </si>
  <si>
    <t>1505</t>
  </si>
  <si>
    <t>TWC confirms tsunami at gauge: WALLIS ISLAND by Tide Tool, measured 1.0 m at 0105 UTC, Wave Period 52 min</t>
  </si>
  <si>
    <t>0107</t>
  </si>
  <si>
    <t>1507</t>
  </si>
  <si>
    <t>TWC confirms tsunami at gauge: SWAINS ISLAND by Tide Tool, measured 0.6 m at 0107 UTC, Wave Period 40 min</t>
  </si>
  <si>
    <t>1513</t>
  </si>
  <si>
    <t>0117</t>
  </si>
  <si>
    <t>1517</t>
  </si>
  <si>
    <t>TWC reports tsunami at local guage by Tide Tool at 0115</t>
  </si>
  <si>
    <t>0120</t>
  </si>
  <si>
    <t>1520</t>
  </si>
  <si>
    <t>TWC reports tsunami at local guage by Tide Tool at 0118</t>
  </si>
  <si>
    <t>0121</t>
  </si>
  <si>
    <t>1521</t>
  </si>
  <si>
    <t>TWC confirms tsunami at gauge: RAOUL ISLAND by Tide Tool, measured 0.7 m at 0121 UTC, Wave Period 50 min</t>
  </si>
  <si>
    <t>0122</t>
  </si>
  <si>
    <t>1522</t>
  </si>
  <si>
    <t>TWC reports tsunami at local guage by Tide Tool at 0120</t>
  </si>
  <si>
    <t>TWC confirms tsunami at gauge: FUTUNA ISLAND by Tide Tool, measured 1.3 m at 0121 UTC, Wave Period 36 min</t>
  </si>
  <si>
    <t>0125</t>
  </si>
  <si>
    <t>1525</t>
  </si>
  <si>
    <t>TWC confirms tsunami at gauge: NUKUNONU ISLAND by Tide Tool, measured 0.3 m at 0124 UTC, Wave Period 46 min</t>
  </si>
  <si>
    <t>0127</t>
  </si>
  <si>
    <t>1527</t>
  </si>
  <si>
    <t>TWC confirms tsunami at gauge: PUKAPUKA ISLAND by Tide Tool, measured 0.3 m at 0127 UTC, Wave Period 39 min</t>
  </si>
  <si>
    <t>1533</t>
  </si>
  <si>
    <t>Hotels in the area are calling asking for guidance.  Do they need to evacuate and where do they go? Where should they evacuate guests to?  When will the waves stop?</t>
  </si>
  <si>
    <t>0135</t>
  </si>
  <si>
    <t>PTWC Message 5: PTWC Tsunami Threat Message M8.8</t>
  </si>
  <si>
    <t>to issue at 1445 - to all</t>
  </si>
  <si>
    <t>time jump 1h10min|20min (reach real time -&gt; 2700)</t>
  </si>
  <si>
    <t>1536</t>
  </si>
  <si>
    <t>0143</t>
  </si>
  <si>
    <t>1543</t>
  </si>
  <si>
    <t>TWC confirms tsunami at gauge: SUVA by Tide Tool, measured 1.8 m at 0142 UTC, Wave Period 42 min</t>
  </si>
  <si>
    <t>0144</t>
  </si>
  <si>
    <t>1544</t>
  </si>
  <si>
    <t>TWC confirms tsunami at gauge: RAROTONGA by Tide Tool, measured 1.3 m at 0144 UTC, Wave Period 39 min</t>
  </si>
  <si>
    <t>0205</t>
  </si>
  <si>
    <t>1605</t>
  </si>
  <si>
    <t>TWC confirms tsunami at gauge: FUNAFUTI ISLAND by Tide Tool, measured 0.3 m at 0205 UTC, Wave Period 48 min</t>
  </si>
  <si>
    <t xml:space="preserve"> Port Authority calls to ask about tsunami threat. The container ships in port (containing copper ore) would like to know if should send them out to deep ocean, it would take 45 minutes to get them out to ~200 fathoms. authorities . When is the wave due?</t>
  </si>
  <si>
    <t>TONGA: Port Authority</t>
  </si>
  <si>
    <t>0214</t>
  </si>
  <si>
    <t>1614</t>
  </si>
  <si>
    <t>TWC confirms tsunami at gauge: KANTON ISLAND by Tide Tool, measured 0.2 m at 0214 UTC, Wave Period 52 min</t>
  </si>
  <si>
    <t>0221</t>
  </si>
  <si>
    <t>1621</t>
  </si>
  <si>
    <t>TWC confirms tsunami at gauge: LOTTIN POINT by Tide Tool, measured 0.6 m at 0221 UTC, Wave Period 48 min</t>
  </si>
  <si>
    <t>0223</t>
  </si>
  <si>
    <t>1623</t>
  </si>
  <si>
    <t>TWC confirms tsunami at gauge: EAST CAPE by Tide Tool, measured 0.7 m at 0222 UTC, Wave Period 37 min</t>
  </si>
  <si>
    <t>0229</t>
  </si>
  <si>
    <t>1629</t>
  </si>
  <si>
    <t>TWC confirms tsunami at gauge: PENRYN ISLAND by Tide Tool, measured 1.2 m at 0229 UTC, Wave Period 34 min</t>
  </si>
  <si>
    <t>0234</t>
  </si>
  <si>
    <t>1634</t>
  </si>
  <si>
    <t>TWC confirms tsunami at gauge: GISBORNE by Tide Tool, measured 0.5 m at 0234 UTC, Wave Period 40 min</t>
  </si>
  <si>
    <t>0235</t>
  </si>
  <si>
    <t>PTWC Message 6: PTWC Tsunami Threat Message M8.8</t>
  </si>
  <si>
    <t>to issue at 1455 - to all</t>
  </si>
  <si>
    <t>time jump 1h|10min (reach real time -&gt;6300)</t>
  </si>
  <si>
    <t>0239</t>
  </si>
  <si>
    <t>1639</t>
  </si>
  <si>
    <t>TWC confirms tsunami at gauge: HOWLAND ISLAND by Tide Tool, measured 0.4 m at 0239 UTC, Wave Period 51 min</t>
  </si>
  <si>
    <t>0255</t>
  </si>
  <si>
    <t>1655</t>
  </si>
  <si>
    <t>TWC confirms tsunami at gauge: FLINT ISLAND by Tide Tool, measured 0.9 m at 0254 UTC, Wave Period 37 min</t>
  </si>
  <si>
    <t>0302</t>
  </si>
  <si>
    <t>1702</t>
  </si>
  <si>
    <t>TWC confirms tsunami at gauge: ANATOM ISLAND by Tide Tool, measured 0.7 m at 0301 UTC, Wave Period 44 min</t>
  </si>
  <si>
    <t>0304</t>
  </si>
  <si>
    <t>1704</t>
  </si>
  <si>
    <t>TWC confirms tsunami at gauge: TUBUAI by Tide Tool, measured 3.1 m at 0303 UTC, Wave Period 34 min</t>
  </si>
  <si>
    <t>TWC confirms tsunami at gauge: JARVIS ISLAND by Tide Tool, measured 0.8 m at 0304 UTC, Wave Period 42 min</t>
  </si>
  <si>
    <t>0308</t>
  </si>
  <si>
    <t>1708</t>
  </si>
  <si>
    <t>TWC confirms tsunami at gauge: PAPEETE by Tide Tool, measured 2.5 m at 0307 UTC, Wave Period 34 min</t>
  </si>
  <si>
    <t>0313</t>
  </si>
  <si>
    <t>1713</t>
  </si>
  <si>
    <t>TWC confirms tsunami at gauge: MALDEN ISLAND by Tide Tool, measured 0.3 m at 0312 UTC, Wave Period 42 min</t>
  </si>
  <si>
    <t>0334</t>
  </si>
  <si>
    <t>1734</t>
  </si>
  <si>
    <t>TWC confirms tsunami at gauge: ESPERITU SANTO by Tide Tool, measured 0.8 m at 0333 UTC, Wave Period 36 min</t>
  </si>
  <si>
    <t>0335</t>
  </si>
  <si>
    <t>1735</t>
  </si>
  <si>
    <t>PTWC Message 7: PTWC Tsunami Threat Message M8.8</t>
  </si>
  <si>
    <t>TWC confirms tsunami at gauge: PALMYRA ISLAND by Tide Tool, measured 0.4 m at 0335 UTC, Wave Period 43 min</t>
  </si>
  <si>
    <t>0346</t>
  </si>
  <si>
    <t>1746</t>
  </si>
  <si>
    <t>TWC confirms tsunami at gauge: RAPA ITI by Tide Tool, measured 1.8 m at 0346 UTC, Wave Period 41 min</t>
  </si>
  <si>
    <t>0348</t>
  </si>
  <si>
    <t>1748</t>
  </si>
  <si>
    <t>TWC confirms tsunami at gauge: NOUMEA by Tide Tool, measured 0.3 m at 0348 UTC, Wave Period 50 min</t>
  </si>
  <si>
    <t>0352</t>
  </si>
  <si>
    <t>1752</t>
  </si>
  <si>
    <t>TWC confirms tsunami at gauge: SANTA CRUZ ISLAND by Tide Tool, measured 0.8 m at 0351 UTC, Wave Period 44 min</t>
  </si>
  <si>
    <t>0400</t>
  </si>
  <si>
    <t>1800</t>
  </si>
  <si>
    <t>TWC confirms tsunami at gauge: NAURU by Tide Tool, measured 0.4 m at 0359 UTC, Wave Period 51 min</t>
  </si>
  <si>
    <t>0435</t>
  </si>
  <si>
    <t>1835</t>
  </si>
  <si>
    <t>PTWC Message 8: PTWC Tsunami Threat Message M8.8</t>
  </si>
  <si>
    <t>0444</t>
  </si>
  <si>
    <t>1844</t>
  </si>
  <si>
    <t>TWC confirms tsunami at gauge: AUKI by Tide Tool, measured 0.5 m at 0444 UTC, Wave Period 48 min</t>
  </si>
  <si>
    <t>0445</t>
  </si>
  <si>
    <t>1845</t>
  </si>
  <si>
    <t>TWC confirms tsunami at gauge: JOHNSTON ISLAND by Tide Tool, measured 0.3 m at 0445 UTC, Wave Period 39 min</t>
  </si>
  <si>
    <t>0525</t>
  </si>
  <si>
    <t>1925</t>
  </si>
  <si>
    <t>TWC confirms tsunami at gauge: KIETA by Tide Tool, measured 0.3 m at 0525 UTC, Wave Period 40 min</t>
  </si>
  <si>
    <t>0532</t>
  </si>
  <si>
    <t>1932</t>
  </si>
  <si>
    <t>TWC confirms tsunami at gauge: MILOLII by Tide Tool, measured 0.5 m at 0532 UTC, Wave Period 48 min</t>
  </si>
  <si>
    <t>0534</t>
  </si>
  <si>
    <t>1934</t>
  </si>
  <si>
    <t>TWC confirms tsunami at gauge: KEAHOU by Tide Tool, measured 0.5 m at 0534 UTC, Wave Period 35 min</t>
  </si>
  <si>
    <t>0535</t>
  </si>
  <si>
    <t>PTWC Message 9: PTWC Tsunami Threat Message M8.8</t>
  </si>
  <si>
    <t>to issue at 1505 - to all</t>
  </si>
  <si>
    <t>time jump 3h|10min (reach real time -&gt;9900)</t>
  </si>
  <si>
    <t>0536</t>
  </si>
  <si>
    <t>1936</t>
  </si>
  <si>
    <t>TWC confirms tsunami at gauge: POHNPEI ISLAND by Tide Tool, measured 0.2 m at 0535 UTC, Wave Period 51 min</t>
  </si>
  <si>
    <t>0543</t>
  </si>
  <si>
    <t>1943</t>
  </si>
  <si>
    <t>TWC confirms tsunami at gauge: BARBERS PT by Tide Tool, measured 0.5 m at 0543 UTC, Wave Period 37 min</t>
  </si>
  <si>
    <t>TWC confirms tsunami at gauge: KEKAHA by Tide Tool, measured 0.5 m at 0543 UTC, Wave Period 40 min</t>
  </si>
  <si>
    <t>0544</t>
  </si>
  <si>
    <t>1944</t>
  </si>
  <si>
    <t>TWC confirms tsunami at gauge: NAWILIWILI by Tide Tool, measured 0.4 m at 0544 UTC, Wave Period 46 min</t>
  </si>
  <si>
    <t>0545</t>
  </si>
  <si>
    <t>1945</t>
  </si>
  <si>
    <t>TWC confirms tsunami at gauge: AMUN by Tide Tool, measured 0.1 m at 0545 UTC, Wave Period 41 min</t>
  </si>
  <si>
    <t>0547</t>
  </si>
  <si>
    <t>1947</t>
  </si>
  <si>
    <t>TWC confirms tsunami at gauge: NIHOA by Tide Tool, measured 0.2 m at 0547 UTC, Wave Period 40 min</t>
  </si>
  <si>
    <t>TWC confirms tsunami at gauge: HANA by Tide Tool, measured 0.2 m at 0547 UTC, Wave Period 40 min</t>
  </si>
  <si>
    <t>0549</t>
  </si>
  <si>
    <t>1949</t>
  </si>
  <si>
    <t>TWC confirms tsunami at gauge: FRENCH FRIGATE by Tide Tool, measured 0.2 m at 0548 UTC, Wave Period 45 min</t>
  </si>
  <si>
    <t>0551</t>
  </si>
  <si>
    <t>1951</t>
  </si>
  <si>
    <t>TWC confirms tsunami at gauge: KIHEI by Tide Tool, measured 0.5 m at 0550 UTC, Wave Period 35 min</t>
  </si>
  <si>
    <t>0555</t>
  </si>
  <si>
    <t>1955</t>
  </si>
  <si>
    <t>TWC confirms tsunami at gauge: KALAUPAPA by Tide Tool, measured 0.3 m at 0555 UTC, Wave Period 52 min</t>
  </si>
  <si>
    <t>0556</t>
  </si>
  <si>
    <t>1956</t>
  </si>
  <si>
    <t>TWC confirms tsunami at gauge: LAHAINA by Tide Tool, measured 0.3 m at 0556 UTC, Wave Period 42 min</t>
  </si>
  <si>
    <t>0611</t>
  </si>
  <si>
    <t>2011</t>
  </si>
  <si>
    <t>TWC confirms tsunami at gauge: BRISBANE by Tide Tool, measured 0.3 m at 0611 UTC, Wave Period 52 min</t>
  </si>
  <si>
    <t>0615</t>
  </si>
  <si>
    <t>2015</t>
  </si>
  <si>
    <t>TWC confirms tsunami at gauge: MIDWAY ISLAND by Tide Tool, measured 0.3 m at 0614 UTC, Wave Period 40 min</t>
  </si>
  <si>
    <t>0635</t>
  </si>
  <si>
    <t>2035</t>
  </si>
  <si>
    <t>PTWC Message 10: PTWC Tsunami Threat Message M8.8</t>
  </si>
  <si>
    <t>0722</t>
  </si>
  <si>
    <t>2122</t>
  </si>
  <si>
    <t>TWC confirms tsunami at gauge: MAGICIENNE BAY by Tide Tool, measured 0.1 m at 0721 UTC, Wave Period 36 min</t>
  </si>
  <si>
    <t>TWC confirms tsunami at gauge: OBYAN by Tide Tool, measured 0.1 m at 0721 UTC, Wave Period 51 min</t>
  </si>
  <si>
    <t>0725</t>
  </si>
  <si>
    <t>2125</t>
  </si>
  <si>
    <t>TWC confirms tsunami at gauge: INARAJAN by Tide Tool, measured 0.1 m at 0724 UTC, Wave Period 45 min</t>
  </si>
  <si>
    <t>TWC confirms tsunami at gauge: PATI POINT by Tide Tool, measured 0.1 m at 0725 UTC, Wave Period 34 min</t>
  </si>
  <si>
    <t>0729</t>
  </si>
  <si>
    <t>2129</t>
  </si>
  <si>
    <t>TWC confirms tsunami at gauge: ANATAHAN by Tide Tool, measured 0.1 m at 0729 UTC, Wave Period 53 min</t>
  </si>
  <si>
    <t>0735</t>
  </si>
  <si>
    <t>PTWC Message 11: PTWC Tsunami Threat Message M8.8</t>
  </si>
  <si>
    <t>to issue at 1515 - to all</t>
  </si>
  <si>
    <t>time jump 2h|10min (reach real time -&gt;20700)</t>
  </si>
  <si>
    <t>0810</t>
  </si>
  <si>
    <t>2210</t>
  </si>
  <si>
    <t>TWC confirms tsunami at gauge: YAP ISLAND by Tide Tool, measured 0.2 m at 0810 UTC, Wave Period 50 min</t>
  </si>
  <si>
    <t>0835</t>
  </si>
  <si>
    <t>PTWC Message 12: PTWC Tsunami Threat Message M8.8</t>
  </si>
  <si>
    <t>2235</t>
  </si>
  <si>
    <t>TWC confirms tsunami at gauge: CHICHI JIMA by Tide Tool, measured 0.3 m at 0834 UTC, Wave Period 41 min</t>
  </si>
  <si>
    <t>0843</t>
  </si>
  <si>
    <t>2243</t>
  </si>
  <si>
    <t>TWC confirms tsunami at gauge: MALAKAL by Tide Tool, measured 0.1 m at 0843 UTC, Wave Period 37 min</t>
  </si>
  <si>
    <t>0855</t>
  </si>
  <si>
    <t>2255</t>
  </si>
  <si>
    <t>TWC confirms tsunami at gauge: MANOKWARI by Tide Tool, measured 0.1 m at 0855 UTC, Wave Period 50 min</t>
  </si>
  <si>
    <t>0914</t>
  </si>
  <si>
    <t>2314</t>
  </si>
  <si>
    <t>TWC confirms tsunami at gauge: HACHIJO JIMA by Tide Tool, measured 0.2 m at 0913 UTC, Wave Period 49 min</t>
  </si>
  <si>
    <t>0935</t>
  </si>
  <si>
    <t>PTWC Message 13: PTWC Tsunami Threat Message M8.8</t>
  </si>
  <si>
    <t>to issue at 1525 - to all</t>
  </si>
  <si>
    <t>time jump 2h|10min (reach real time -&gt;27900)</t>
  </si>
  <si>
    <t>0942</t>
  </si>
  <si>
    <t>2342</t>
  </si>
  <si>
    <t>TWC confirms tsunami at gauge: SHEMYA by Tide Tool, measured 0.1 m at 0941 UTC, Wave Period 39 min</t>
  </si>
  <si>
    <t>0947</t>
  </si>
  <si>
    <t>2347</t>
  </si>
  <si>
    <t>TWC confirms tsunami at gauge: ATTU by Tide Tool, measured 0.1 m at 0946 UTC, Wave Period 52 min</t>
  </si>
  <si>
    <t>0956</t>
  </si>
  <si>
    <t>2356</t>
  </si>
  <si>
    <t>TWC confirms tsunami at gauge: SOCORRO by Tide Tool, measured 0.4 m at 0955 UTC, Wave Period 51 min</t>
  </si>
  <si>
    <t>0958</t>
  </si>
  <si>
    <t>2358</t>
  </si>
  <si>
    <t>TWC confirms tsunami at gauge: DAVAO by Tide Tool, measured 0.1 m at 0958 UTC, Wave Period 46 min</t>
  </si>
  <si>
    <t>1013</t>
  </si>
  <si>
    <t>0013</t>
  </si>
  <si>
    <t>TWC confirms tsunami at gauge: PUNTA ABREOJOS by Tide Tool, measured 0.8 m at 1013 UTC, Wave Period 52 min</t>
  </si>
  <si>
    <t>1035</t>
  </si>
  <si>
    <t>PTWC Message 14: PTWC Tsunami Threat Message M8.8</t>
  </si>
  <si>
    <t>1109</t>
  </si>
  <si>
    <t>0109</t>
  </si>
  <si>
    <t>TWC confirms tsunami at gauge: TOFINO by Tide Tool, measured 0.4 m at 1109 UTC, Wave Period 42 min</t>
  </si>
  <si>
    <t>1135</t>
  </si>
  <si>
    <t>PTWC Message 15: PTWC Tsunami Threat Message M8.8</t>
  </si>
  <si>
    <t>1235</t>
  </si>
  <si>
    <t>PTWC Message 16: PTWC Tsunami Threat Message M8.8</t>
  </si>
  <si>
    <t>to issue at 1535 - to all</t>
  </si>
  <si>
    <t>time jump 3h|10min (reach real time -&gt;35100)</t>
  </si>
  <si>
    <t>1251</t>
  </si>
  <si>
    <t>0251</t>
  </si>
  <si>
    <t>TWC confirms tsunami at gauge: ISLA DEL COCO by Tide Tool, measured 0.4 m at 1250 UTC, Wave Period 37 min</t>
  </si>
  <si>
    <t>1256</t>
  </si>
  <si>
    <t>0256</t>
  </si>
  <si>
    <t>TWC confirms tsunami at gauge: ACAJUTLA by Tide Tool, measured 0.4 m at 1256 UTC, Wave Period 43 min</t>
  </si>
  <si>
    <t>1316</t>
  </si>
  <si>
    <t>0316</t>
  </si>
  <si>
    <t>TWC confirms tsunami at gauge: CABO SAN ELENA by Tide Tool, measured 0.3 m at 1315 UTC, Wave Period 49 min</t>
  </si>
  <si>
    <t>1317</t>
  </si>
  <si>
    <t>0317</t>
  </si>
  <si>
    <t>TWC confirms tsunami at gauge: LA LIBERTAD by Tide Tool, measured 0.6 m at 1316 UTC, Wave Period 52 min</t>
  </si>
  <si>
    <t>1319</t>
  </si>
  <si>
    <t>0319</t>
  </si>
  <si>
    <t>TWC confirms tsunami at gauge: CORINTO by Tide Tool, measured 0.3 m at 1319 UTC, Wave Period 42 min</t>
  </si>
  <si>
    <t>1329</t>
  </si>
  <si>
    <t>0329</t>
  </si>
  <si>
    <t>TWC confirms tsunami at gauge: PUERTO SANDINO by Tide Tool, measured 0.3 m at 1328 UTC, Wave Period 53 min</t>
  </si>
  <si>
    <t>1330</t>
  </si>
  <si>
    <t>0330</t>
  </si>
  <si>
    <t>TWC confirms tsunami at gauge: SAN JUAN DL SUR by Tide Tool, measured 0.3 m at 1329 UTC, Wave Period 36 min</t>
  </si>
  <si>
    <t>1331</t>
  </si>
  <si>
    <t>0331</t>
  </si>
  <si>
    <t>TWC confirms tsunami at gauge: PUERTO QUEPOS by Tide Tool, measured 0.4 m at 1330 UTC, Wave Period 35 min</t>
  </si>
  <si>
    <t>1335</t>
  </si>
  <si>
    <t>PTWC Message 17: PTWC Tsunami Threat Message M8.8</t>
  </si>
  <si>
    <t>1431</t>
  </si>
  <si>
    <t>0431</t>
  </si>
  <si>
    <t>TWC confirms tsunami at gauge: PUERTO PINA by Tide Tool, measured 0.6 m at 1431 UTC, Wave Period 44 min</t>
  </si>
  <si>
    <t>TWC confirms tsunami at gauge: BAHIA SOLANO by Tide Tool, measured 0.6 m at 1431 UTC, Wave Period 46 min</t>
  </si>
  <si>
    <t>PTWC Message 18: PTWC Tsunami Threat Message M8.8</t>
  </si>
  <si>
    <t>to issue at 1545 - to all</t>
  </si>
  <si>
    <t>time jump 2h|10min (reach real time -&gt;45900)</t>
  </si>
  <si>
    <t>1445</t>
  </si>
  <si>
    <t>TWC confirms tsunami at gauge: BUENAVENTURA by Tide Tool, measured 0.5 m at 1445 UTC, Wave Period 47 min</t>
  </si>
  <si>
    <t>1535</t>
  </si>
  <si>
    <t>PTWC Message 19: PTWC Tsunami Threat Message M8.8</t>
  </si>
  <si>
    <t>1635</t>
  </si>
  <si>
    <t>PTWC Message 20: PTWC Tsunami Threat Message M8.8</t>
  </si>
  <si>
    <t>PTWC Message 21: PTWC Tsunami Threat Message M8.8</t>
  </si>
  <si>
    <t>PTWC Message 22: PTWC Tsunami Threat Message M8.8</t>
  </si>
  <si>
    <t>1935</t>
  </si>
  <si>
    <t>PTWC Message 23: PTWC Tsunami Threat Message M8.8</t>
  </si>
  <si>
    <t>PTWC Message 24: PTWC Tsunami Threat Message M8.8</t>
  </si>
  <si>
    <t>2135</t>
  </si>
  <si>
    <t>PTWC Message 25: PTWC Tsunami Threat Message M8.8</t>
  </si>
  <si>
    <t>PTWC Message 26: PTWC Tsunami Threat Message M8.8</t>
  </si>
  <si>
    <t>2335</t>
  </si>
  <si>
    <t>PTWC Message 27: PTWC Tsunami Threat Message M8.8</t>
  </si>
  <si>
    <t>PTWC Message 28: PTWC Tsunami Threat Message M8.8</t>
  </si>
  <si>
    <t>PTWC Message 29: PTWC Tsunami Threat Message M8.8</t>
  </si>
  <si>
    <t>PTWC Message 30: PTWC Tsunami Threat Message Final M8.8</t>
  </si>
  <si>
    <t>to issue at 1555 - to all</t>
  </si>
  <si>
    <t>time jump 8h|10min (reach real time -&gt;53100)</t>
  </si>
  <si>
    <t>END OF EXERCISE
THANK YOU FOR PARTICIPATING</t>
  </si>
  <si>
    <t>Exercise Controller</t>
  </si>
  <si>
    <t>Prime Minister</t>
  </si>
  <si>
    <t>Local Government/Education</t>
  </si>
  <si>
    <t>Tonga Broadcasting Corporation live video of start of surf contest at North Coast beach  It looks like a great day and waves look to be 3 m high.   Surf's up.  There are surfers heading into the water, and crowds are gathering</t>
  </si>
  <si>
    <t>Prime Minister calls and wants an update immediately as to what going on and what actions are being undertaken.  What is expected for our country and when?  Do we need to call a Tsunami Warning?</t>
  </si>
  <si>
    <t>Mataagi Tonga newspaper calls requesting an interview.  Are you going to order an evacuation - and what time?   How will we find out - how are you going to alert the public?</t>
  </si>
  <si>
    <t>Tourism</t>
  </si>
  <si>
    <t>Port Authority calls to ask about tsunami threat. The container ships in port (containing copper ore) would like to know if should send them out to deep ocean, it would take 45 minutes to get them out to ~200 fathoms. authorities . When is the wave due?</t>
  </si>
  <si>
    <t>My friend in Tonga called and said shaking woke them up and the house was shaking for more than 60 seconds.  Some power lines fell down are down.  What has just happened?  Where was the earthquake?  Is there a tsunami?  When will it hit?</t>
  </si>
  <si>
    <t>TVNZ broadcasts live video of start of surf contest at North Coast beach  It looks like a great day and waves look to be 3 m high.   Surf's up.  There are surfers heading into the water, and crowds are gathering</t>
  </si>
  <si>
    <t>New Zealand Prime Minister calls and wants an update immediately as to what going on and what actions are being undertaken.  What is expected for our country and when?  Do we need to call a Tsunami Warning?</t>
  </si>
  <si>
    <t>New Zealand television station TVNZ calls requesting immediate live TV and phone interviews.  Can you do a TV interview?   Are you going to order an evacuation - and what time?   How will we find out - how are you going to alert the public?</t>
  </si>
  <si>
    <t>Municipal government/Tourism</t>
  </si>
  <si>
    <t>New Zealand: Port Authority</t>
  </si>
  <si>
    <t xml:space="preserve">The President calls and wants an update immediately as to what going on and what actions are being undertaken.  What is expected for our country and when? </t>
  </si>
  <si>
    <t xml:space="preserve">My father who is visiting Tonga for the very first time, just called from Nukualofa.  He said shaking woke him up and the movement was for more than 60 seconds.  Some furniture fell down.  He is scared. What has just happened?  Where was the earthquake?  Is there a tsunami?  When will it hit?
</t>
  </si>
  <si>
    <t>Coastal Resident/Public</t>
  </si>
  <si>
    <t xml:space="preserve">Many coastal provinces and local governments hear media reports that PTWC is forecasting waves between 1-3meters in Chile. A school principal calls: At what time the wave is expected to arrive to Chile? What should she do as her school is on the beach! </t>
  </si>
  <si>
    <t>FEDEVELA wants to know what will happen with the Sailing contest in the South Pacific and if the Chilean delegation would be safe. Waves look to be 3 m high.</t>
  </si>
  <si>
    <t>Other agencies/stakeholders</t>
  </si>
  <si>
    <t>Public phone calls begin to saturate the telephone lines.  One old person who lives alone by the beach and cannot walk asks:  Are we going to be hit?  When?  What should I do?</t>
  </si>
  <si>
    <t>Tv Noticias y EL PAIS call requesting immediate live TV and phone interviews.  Can you do a TV interview?   Are you going to order an evacuation - and what time?   How will we find out - how are you going to alert the public?</t>
  </si>
  <si>
    <t>Hotels area are calling asking for guidance.  Do they need to evacuate and where do they go? Where should they evacuate guests to?  When will the waves arrive?</t>
  </si>
  <si>
    <t>Port Authority</t>
  </si>
  <si>
    <t>President calls and wants an quick report of impacts and following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</si>
</sst>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8"/>
      <color rgb="FFFF0000"/>
      <name val="Arial"/>
      <family val="2"/>
    </font>
    <font>
      <sz val="18"/>
      <color theme="1"/>
      <name val="Arial"/>
      <family val="2"/>
    </font>
    <font>
      <sz val="10"/>
      <color theme="1"/>
      <name val="Arial"/>
      <family val="2"/>
    </font>
    <font>
      <sz val="18"/>
      <color rgb="FFFF0000"/>
      <name val="Arial"/>
      <family val="2"/>
    </font>
    <font>
      <strike/>
      <sz val="18"/>
      <color theme="1"/>
      <name val="Arial"/>
      <family val="2"/>
    </font>
    <font>
      <b/>
      <sz val="14"/>
      <color rgb="FFFF0000"/>
      <name val="Arial"/>
      <family val="2"/>
    </font>
    <font>
      <sz val="18"/>
      <color rgb="FF000000"/>
      <name val="Arial (Body)"/>
    </font>
    <font>
      <sz val="16"/>
      <color theme="1"/>
      <name val="Arial"/>
      <family val="2"/>
      <scheme val="minor"/>
    </font>
    <font>
      <sz val="16"/>
      <color theme="1"/>
      <name val="Arial"/>
      <family val="2"/>
    </font>
    <font>
      <sz val="16"/>
      <color theme="1"/>
      <name val="Arial (Body)"/>
    </font>
    <font>
      <sz val="16"/>
      <color rgb="FF000000"/>
      <name val="Arial (Body)"/>
    </font>
  </fonts>
  <fills count="4">
    <fill>
      <patternFill patternType="none"/>
    </fill>
    <fill>
      <patternFill patternType="gray125"/>
    </fill>
    <fill>
      <patternFill patternType="solid">
        <fgColor rgb="FFFFFF00"/>
        <bgColor rgb="FFFFFF00"/>
      </patternFill>
    </fill>
    <fill>
      <patternFill patternType="solid">
        <fgColor rgb="FFBFFFBF"/>
        <bgColor rgb="FFBFFFB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3" fillId="0" borderId="3" xfId="0" applyFont="1" applyBorder="1"/>
    <xf numFmtId="0" fontId="3" fillId="0" borderId="1" xfId="0" applyFont="1" applyBorder="1"/>
    <xf numFmtId="0" fontId="2" fillId="3" borderId="1" xfId="0" applyFont="1" applyFill="1" applyBorder="1" applyAlignment="1">
      <alignment wrapText="1"/>
    </xf>
    <xf numFmtId="0" fontId="2" fillId="3" borderId="4" xfId="0" applyFont="1" applyFill="1" applyBorder="1" applyAlignment="1">
      <alignment wrapText="1"/>
    </xf>
    <xf numFmtId="0" fontId="4" fillId="3" borderId="1" xfId="0" applyFont="1" applyFill="1" applyBorder="1" applyAlignment="1">
      <alignment wrapText="1"/>
    </xf>
    <xf numFmtId="0" fontId="5" fillId="3" borderId="1" xfId="0" applyFont="1" applyFill="1" applyBorder="1" applyAlignment="1">
      <alignment wrapText="1"/>
    </xf>
    <xf numFmtId="0" fontId="5" fillId="3" borderId="4" xfId="0" applyFont="1" applyFill="1" applyBorder="1" applyAlignment="1">
      <alignment wrapText="1"/>
    </xf>
    <xf numFmtId="0" fontId="6" fillId="0" borderId="1" xfId="0" applyFont="1" applyBorder="1" applyAlignment="1">
      <alignment wrapText="1"/>
    </xf>
    <xf numFmtId="0" fontId="7" fillId="0" borderId="0" xfId="0" applyFont="1"/>
    <xf numFmtId="0" fontId="8" fillId="0" borderId="1" xfId="0" applyFont="1" applyBorder="1" applyAlignment="1">
      <alignment wrapText="1"/>
    </xf>
    <xf numFmtId="0" fontId="8" fillId="2" borderId="1" xfId="0" applyFont="1" applyFill="1" applyBorder="1" applyAlignment="1">
      <alignment wrapText="1"/>
    </xf>
    <xf numFmtId="0" fontId="8" fillId="0" borderId="1" xfId="0" applyFont="1" applyBorder="1" applyAlignment="1">
      <alignment horizontal="right" wrapText="1"/>
    </xf>
    <xf numFmtId="0" fontId="7" fillId="0" borderId="0" xfId="0" applyFont="1" applyAlignment="1">
      <alignment horizontal="right"/>
    </xf>
    <xf numFmtId="0" fontId="8" fillId="0" borderId="1" xfId="0" applyFont="1" applyBorder="1" applyAlignment="1">
      <alignment horizontal="right" wrapText="1" indent="1"/>
    </xf>
    <xf numFmtId="0" fontId="7" fillId="0" borderId="0" xfId="0" applyFont="1" applyAlignment="1">
      <alignment horizontal="right" indent="1"/>
    </xf>
    <xf numFmtId="0" fontId="0" fillId="0" borderId="0" xfId="0" applyAlignment="1">
      <alignment horizontal="right"/>
    </xf>
    <xf numFmtId="0" fontId="9" fillId="0" borderId="1" xfId="0" applyFont="1" applyBorder="1" applyAlignment="1">
      <alignment wrapText="1"/>
    </xf>
    <xf numFmtId="0" fontId="9" fillId="0" borderId="1" xfId="0" applyFont="1" applyBorder="1" applyAlignment="1">
      <alignment horizontal="right" wrapText="1"/>
    </xf>
    <xf numFmtId="0" fontId="9" fillId="2" borderId="1" xfId="0" applyFont="1" applyFill="1" applyBorder="1" applyAlignment="1">
      <alignment wrapText="1"/>
    </xf>
    <xf numFmtId="0" fontId="10" fillId="0" borderId="1" xfId="0" applyFont="1" applyBorder="1" applyAlignment="1">
      <alignment wrapText="1"/>
    </xf>
    <xf numFmtId="0" fontId="10" fillId="0" borderId="1" xfId="0" applyFont="1" applyBorder="1" applyAlignment="1">
      <alignment horizontal="right" wrapText="1"/>
    </xf>
    <xf numFmtId="0" fontId="11" fillId="0" borderId="0" xfId="0" applyFont="1"/>
    <xf numFmtId="0" fontId="10" fillId="2" borderId="1" xfId="0" applyFont="1" applyFill="1" applyBorder="1" applyAlignment="1">
      <alignment wrapText="1"/>
    </xf>
    <xf numFmtId="0" fontId="2"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0"/>
  <sheetViews>
    <sheetView tabSelected="1" zoomScale="57" zoomScaleNormal="57" workbookViewId="0">
      <selection activeCell="A5" sqref="A5:A125"/>
    </sheetView>
  </sheetViews>
  <sheetFormatPr baseColWidth="10" defaultColWidth="12.6640625" defaultRowHeight="15" customHeight="1" x14ac:dyDescent="0.15"/>
  <cols>
    <col min="1" max="1" width="10.1640625" customWidth="1"/>
    <col min="2" max="4" width="15" customWidth="1"/>
    <col min="5" max="5" width="85" customWidth="1"/>
    <col min="6" max="7" width="18" customWidth="1"/>
    <col min="8" max="8" width="30.6640625" customWidth="1"/>
    <col min="9" max="9" width="26.6640625" customWidth="1"/>
    <col min="10" max="10" width="17.83203125" customWidth="1"/>
    <col min="11" max="26" width="8" customWidth="1"/>
  </cols>
  <sheetData>
    <row r="1" spans="1:10" ht="93" customHeight="1" x14ac:dyDescent="0.25">
      <c r="E1" s="1" t="s">
        <v>0</v>
      </c>
    </row>
    <row r="2" spans="1:10" ht="116.25" customHeight="1" x14ac:dyDescent="0.25">
      <c r="A2" s="2" t="s">
        <v>1</v>
      </c>
      <c r="B2" s="2" t="s">
        <v>2</v>
      </c>
      <c r="C2" s="2" t="s">
        <v>3</v>
      </c>
      <c r="D2" s="2" t="s">
        <v>4</v>
      </c>
      <c r="E2" s="2" t="s">
        <v>5</v>
      </c>
      <c r="F2" s="2" t="s">
        <v>6</v>
      </c>
      <c r="G2" s="2" t="s">
        <v>7</v>
      </c>
      <c r="H2" s="3" t="s">
        <v>8</v>
      </c>
      <c r="I2" s="2" t="s">
        <v>9</v>
      </c>
      <c r="J2" s="2" t="s">
        <v>10</v>
      </c>
    </row>
    <row r="3" spans="1:10" ht="23.25" customHeight="1" x14ac:dyDescent="0.25">
      <c r="A3" s="2">
        <f>1</f>
        <v>1</v>
      </c>
      <c r="B3" s="2" t="s">
        <v>11</v>
      </c>
      <c r="C3" s="2">
        <v>0</v>
      </c>
      <c r="D3" s="2" t="s">
        <v>12</v>
      </c>
      <c r="E3" s="28" t="s">
        <v>13</v>
      </c>
      <c r="F3" s="2" t="s">
        <v>14</v>
      </c>
      <c r="G3" s="4" t="s">
        <v>15</v>
      </c>
      <c r="H3" s="5"/>
      <c r="I3" s="6"/>
      <c r="J3" s="6"/>
    </row>
    <row r="4" spans="1:10" ht="46.5" customHeight="1" x14ac:dyDescent="0.25">
      <c r="A4" s="2">
        <f>A3+1</f>
        <v>2</v>
      </c>
      <c r="B4" s="2" t="s">
        <v>16</v>
      </c>
      <c r="C4" s="2">
        <v>2</v>
      </c>
      <c r="D4" s="2" t="s">
        <v>17</v>
      </c>
      <c r="E4" s="28" t="s">
        <v>18</v>
      </c>
      <c r="F4" s="2" t="s">
        <v>14</v>
      </c>
      <c r="G4" s="4" t="s">
        <v>15</v>
      </c>
      <c r="H4" s="5"/>
      <c r="I4" s="6"/>
      <c r="J4" s="6"/>
    </row>
    <row r="5" spans="1:10" ht="69.75" customHeight="1" x14ac:dyDescent="0.25">
      <c r="A5" s="2">
        <f t="shared" ref="A5:A68" si="0">A4+1</f>
        <v>3</v>
      </c>
      <c r="B5" s="2" t="s">
        <v>19</v>
      </c>
      <c r="C5" s="2">
        <v>3</v>
      </c>
      <c r="D5" s="2" t="s">
        <v>20</v>
      </c>
      <c r="E5" s="28" t="s">
        <v>21</v>
      </c>
      <c r="F5" s="2" t="s">
        <v>14</v>
      </c>
      <c r="G5" s="4" t="s">
        <v>15</v>
      </c>
      <c r="H5" s="5"/>
      <c r="I5" s="6"/>
      <c r="J5" s="6"/>
    </row>
    <row r="6" spans="1:10" ht="46.5" customHeight="1" x14ac:dyDescent="0.25">
      <c r="A6" s="2">
        <f t="shared" si="0"/>
        <v>4</v>
      </c>
      <c r="B6" s="2" t="s">
        <v>22</v>
      </c>
      <c r="C6" s="2">
        <v>5</v>
      </c>
      <c r="D6" s="2" t="s">
        <v>23</v>
      </c>
      <c r="E6" s="28" t="s">
        <v>24</v>
      </c>
      <c r="F6" s="2" t="s">
        <v>14</v>
      </c>
      <c r="G6" s="4" t="s">
        <v>15</v>
      </c>
      <c r="H6" s="5"/>
      <c r="I6" s="6"/>
      <c r="J6" s="6"/>
    </row>
    <row r="7" spans="1:10" ht="46.5" customHeight="1" x14ac:dyDescent="0.25">
      <c r="A7" s="2">
        <f t="shared" si="0"/>
        <v>5</v>
      </c>
      <c r="B7" s="7" t="s">
        <v>25</v>
      </c>
      <c r="C7" s="7">
        <v>6</v>
      </c>
      <c r="D7" s="7">
        <v>1406</v>
      </c>
      <c r="E7" s="7" t="s">
        <v>26</v>
      </c>
      <c r="F7" s="7" t="s">
        <v>27</v>
      </c>
      <c r="G7" s="8" t="s">
        <v>28</v>
      </c>
      <c r="H7" s="8" t="s">
        <v>29</v>
      </c>
      <c r="I7" s="9" t="s">
        <v>30</v>
      </c>
      <c r="J7" s="9" t="s">
        <v>30</v>
      </c>
    </row>
    <row r="8" spans="1:10" ht="93" customHeight="1" x14ac:dyDescent="0.25">
      <c r="A8" s="2">
        <f t="shared" si="0"/>
        <v>6</v>
      </c>
      <c r="B8" s="7">
        <v>15</v>
      </c>
      <c r="C8" s="7">
        <v>15</v>
      </c>
      <c r="D8" s="7">
        <v>1415</v>
      </c>
      <c r="E8" s="7" t="s">
        <v>36</v>
      </c>
      <c r="F8" s="7" t="s">
        <v>27</v>
      </c>
      <c r="G8" s="8" t="s">
        <v>28</v>
      </c>
      <c r="H8" s="8" t="s">
        <v>37</v>
      </c>
      <c r="I8" s="9" t="s">
        <v>30</v>
      </c>
      <c r="J8" s="9" t="s">
        <v>30</v>
      </c>
    </row>
    <row r="9" spans="1:10" ht="93" customHeight="1" x14ac:dyDescent="0.25">
      <c r="A9" s="2">
        <f t="shared" si="0"/>
        <v>7</v>
      </c>
      <c r="B9" s="7">
        <v>25</v>
      </c>
      <c r="C9" s="7">
        <v>25</v>
      </c>
      <c r="D9" s="7">
        <v>1425</v>
      </c>
      <c r="E9" s="7" t="s">
        <v>45</v>
      </c>
      <c r="F9" s="7" t="s">
        <v>27</v>
      </c>
      <c r="G9" s="8" t="s">
        <v>28</v>
      </c>
      <c r="H9" s="8" t="s">
        <v>46</v>
      </c>
      <c r="I9" s="9" t="s">
        <v>30</v>
      </c>
      <c r="J9" s="9" t="s">
        <v>30</v>
      </c>
    </row>
    <row r="10" spans="1:10" ht="69.75" customHeight="1" x14ac:dyDescent="0.25">
      <c r="A10" s="2">
        <f t="shared" si="0"/>
        <v>8</v>
      </c>
      <c r="B10" s="2" t="s">
        <v>47</v>
      </c>
      <c r="C10" s="2">
        <v>26</v>
      </c>
      <c r="D10" s="2" t="s">
        <v>48</v>
      </c>
      <c r="E10" s="2" t="s">
        <v>49</v>
      </c>
      <c r="F10" s="2" t="s">
        <v>27</v>
      </c>
      <c r="G10" s="4" t="s">
        <v>15</v>
      </c>
      <c r="H10" s="5"/>
      <c r="I10" s="6"/>
      <c r="J10" s="6"/>
    </row>
    <row r="11" spans="1:10" ht="46.5" customHeight="1" x14ac:dyDescent="0.25">
      <c r="A11" s="2">
        <f t="shared" si="0"/>
        <v>9</v>
      </c>
      <c r="B11" s="10" t="s">
        <v>53</v>
      </c>
      <c r="C11" s="10">
        <v>35</v>
      </c>
      <c r="D11" s="10" t="s">
        <v>54</v>
      </c>
      <c r="E11" s="10" t="s">
        <v>55</v>
      </c>
      <c r="F11" s="10" t="s">
        <v>27</v>
      </c>
      <c r="G11" s="11" t="s">
        <v>28</v>
      </c>
      <c r="H11" s="8" t="s">
        <v>56</v>
      </c>
      <c r="I11" s="9" t="s">
        <v>30</v>
      </c>
      <c r="J11" s="9" t="s">
        <v>30</v>
      </c>
    </row>
    <row r="12" spans="1:10" ht="69.75" customHeight="1" x14ac:dyDescent="0.25">
      <c r="A12" s="2">
        <f t="shared" si="0"/>
        <v>10</v>
      </c>
      <c r="B12" s="2" t="s">
        <v>57</v>
      </c>
      <c r="C12" s="2">
        <v>37</v>
      </c>
      <c r="D12" s="2" t="s">
        <v>58</v>
      </c>
      <c r="E12" s="2" t="s">
        <v>59</v>
      </c>
      <c r="F12" s="2" t="s">
        <v>27</v>
      </c>
      <c r="G12" s="4" t="s">
        <v>15</v>
      </c>
      <c r="H12" s="5"/>
      <c r="I12" s="6"/>
      <c r="J12" s="6"/>
    </row>
    <row r="13" spans="1:10" ht="69.75" customHeight="1" x14ac:dyDescent="0.25">
      <c r="A13" s="2">
        <f t="shared" si="0"/>
        <v>11</v>
      </c>
      <c r="B13" s="2" t="s">
        <v>60</v>
      </c>
      <c r="C13" s="2">
        <v>41</v>
      </c>
      <c r="D13" s="2" t="s">
        <v>61</v>
      </c>
      <c r="E13" s="2" t="s">
        <v>62</v>
      </c>
      <c r="F13" s="2" t="s">
        <v>27</v>
      </c>
      <c r="G13" s="4" t="s">
        <v>15</v>
      </c>
      <c r="H13" s="5"/>
      <c r="I13" s="6"/>
      <c r="J13" s="6"/>
    </row>
    <row r="14" spans="1:10" ht="69.75" customHeight="1" x14ac:dyDescent="0.25">
      <c r="A14" s="2">
        <f t="shared" si="0"/>
        <v>12</v>
      </c>
      <c r="B14" s="2" t="s">
        <v>60</v>
      </c>
      <c r="C14" s="2">
        <v>41</v>
      </c>
      <c r="D14" s="2" t="s">
        <v>61</v>
      </c>
      <c r="E14" s="2" t="s">
        <v>63</v>
      </c>
      <c r="F14" s="2" t="s">
        <v>27</v>
      </c>
      <c r="G14" s="4" t="s">
        <v>15</v>
      </c>
      <c r="H14" s="5"/>
      <c r="I14" s="6"/>
      <c r="J14" s="6"/>
    </row>
    <row r="15" spans="1:10" ht="69.75" customHeight="1" x14ac:dyDescent="0.25">
      <c r="A15" s="2">
        <f t="shared" si="0"/>
        <v>13</v>
      </c>
      <c r="B15" s="2" t="s">
        <v>60</v>
      </c>
      <c r="C15" s="2">
        <v>41</v>
      </c>
      <c r="D15" s="2" t="s">
        <v>61</v>
      </c>
      <c r="E15" s="2" t="s">
        <v>64</v>
      </c>
      <c r="F15" s="2" t="s">
        <v>27</v>
      </c>
      <c r="G15" s="4" t="s">
        <v>15</v>
      </c>
      <c r="H15" s="5"/>
      <c r="I15" s="6"/>
      <c r="J15" s="6"/>
    </row>
    <row r="16" spans="1:10" ht="69.75" customHeight="1" x14ac:dyDescent="0.25">
      <c r="A16" s="2">
        <f t="shared" si="0"/>
        <v>14</v>
      </c>
      <c r="B16" s="2" t="s">
        <v>65</v>
      </c>
      <c r="C16" s="2">
        <v>43</v>
      </c>
      <c r="D16" s="2" t="s">
        <v>66</v>
      </c>
      <c r="E16" s="2" t="s">
        <v>67</v>
      </c>
      <c r="F16" s="2" t="s">
        <v>27</v>
      </c>
      <c r="G16" s="4" t="s">
        <v>15</v>
      </c>
      <c r="H16" s="5"/>
      <c r="I16" s="6"/>
      <c r="J16" s="6"/>
    </row>
    <row r="17" spans="1:10" ht="69.75" customHeight="1" x14ac:dyDescent="0.25">
      <c r="A17" s="2">
        <f t="shared" si="0"/>
        <v>15</v>
      </c>
      <c r="B17" s="2" t="s">
        <v>65</v>
      </c>
      <c r="C17" s="2">
        <v>43</v>
      </c>
      <c r="D17" s="2" t="s">
        <v>66</v>
      </c>
      <c r="E17" s="2" t="s">
        <v>68</v>
      </c>
      <c r="F17" s="2" t="s">
        <v>27</v>
      </c>
      <c r="G17" s="4" t="s">
        <v>15</v>
      </c>
      <c r="H17" s="5"/>
      <c r="I17" s="6"/>
      <c r="J17" s="6"/>
    </row>
    <row r="18" spans="1:10" ht="69.75" customHeight="1" x14ac:dyDescent="0.25">
      <c r="A18" s="2">
        <f t="shared" si="0"/>
        <v>16</v>
      </c>
      <c r="B18" s="2" t="s">
        <v>65</v>
      </c>
      <c r="C18" s="2">
        <v>43</v>
      </c>
      <c r="D18" s="2" t="s">
        <v>66</v>
      </c>
      <c r="E18" s="2" t="s">
        <v>69</v>
      </c>
      <c r="F18" s="2" t="s">
        <v>27</v>
      </c>
      <c r="G18" s="4" t="s">
        <v>15</v>
      </c>
      <c r="H18" s="5"/>
      <c r="I18" s="6"/>
      <c r="J18" s="6"/>
    </row>
    <row r="19" spans="1:10" ht="69.75" customHeight="1" x14ac:dyDescent="0.25">
      <c r="A19" s="2">
        <f t="shared" si="0"/>
        <v>17</v>
      </c>
      <c r="B19" s="2" t="s">
        <v>65</v>
      </c>
      <c r="C19" s="2">
        <v>43</v>
      </c>
      <c r="D19" s="2" t="s">
        <v>66</v>
      </c>
      <c r="E19" s="2" t="s">
        <v>70</v>
      </c>
      <c r="F19" s="2" t="s">
        <v>27</v>
      </c>
      <c r="G19" s="4" t="s">
        <v>15</v>
      </c>
      <c r="H19" s="5"/>
      <c r="I19" s="6"/>
      <c r="J19" s="6"/>
    </row>
    <row r="20" spans="1:10" ht="69.75" customHeight="1" x14ac:dyDescent="0.25">
      <c r="A20" s="2">
        <f t="shared" si="0"/>
        <v>18</v>
      </c>
      <c r="B20" s="2" t="s">
        <v>71</v>
      </c>
      <c r="C20" s="2">
        <v>44</v>
      </c>
      <c r="D20" s="2" t="s">
        <v>72</v>
      </c>
      <c r="E20" s="2" t="s">
        <v>73</v>
      </c>
      <c r="F20" s="2" t="s">
        <v>27</v>
      </c>
      <c r="G20" s="4" t="s">
        <v>15</v>
      </c>
      <c r="H20" s="5"/>
      <c r="I20" s="6"/>
      <c r="J20" s="6"/>
    </row>
    <row r="21" spans="1:10" ht="69.75" customHeight="1" x14ac:dyDescent="0.25">
      <c r="A21" s="2">
        <f t="shared" si="0"/>
        <v>19</v>
      </c>
      <c r="B21" s="2" t="s">
        <v>81</v>
      </c>
      <c r="C21" s="2">
        <v>49</v>
      </c>
      <c r="D21" s="2" t="s">
        <v>82</v>
      </c>
      <c r="E21" s="2" t="s">
        <v>83</v>
      </c>
      <c r="F21" s="2" t="s">
        <v>27</v>
      </c>
      <c r="G21" s="4" t="s">
        <v>15</v>
      </c>
      <c r="H21" s="5"/>
      <c r="I21" s="6"/>
      <c r="J21" s="6"/>
    </row>
    <row r="22" spans="1:10" ht="69.75" customHeight="1" x14ac:dyDescent="0.25">
      <c r="A22" s="2">
        <f t="shared" si="0"/>
        <v>20</v>
      </c>
      <c r="B22" s="2" t="s">
        <v>81</v>
      </c>
      <c r="C22" s="2">
        <v>49</v>
      </c>
      <c r="D22" s="2" t="s">
        <v>82</v>
      </c>
      <c r="E22" s="2" t="s">
        <v>84</v>
      </c>
      <c r="F22" s="2" t="s">
        <v>27</v>
      </c>
      <c r="G22" s="4" t="s">
        <v>15</v>
      </c>
      <c r="H22" s="5"/>
      <c r="I22" s="6"/>
      <c r="J22" s="6"/>
    </row>
    <row r="23" spans="1:10" ht="69.75" customHeight="1" x14ac:dyDescent="0.25">
      <c r="A23" s="2">
        <f t="shared" si="0"/>
        <v>21</v>
      </c>
      <c r="B23" s="2" t="s">
        <v>81</v>
      </c>
      <c r="C23" s="2">
        <v>49</v>
      </c>
      <c r="D23" s="2" t="s">
        <v>82</v>
      </c>
      <c r="E23" s="2" t="s">
        <v>85</v>
      </c>
      <c r="F23" s="2" t="s">
        <v>27</v>
      </c>
      <c r="G23" s="4" t="s">
        <v>15</v>
      </c>
      <c r="H23" s="5"/>
      <c r="I23" s="6"/>
      <c r="J23" s="6"/>
    </row>
    <row r="24" spans="1:10" ht="69.75" customHeight="1" x14ac:dyDescent="0.25">
      <c r="A24" s="2">
        <f t="shared" si="0"/>
        <v>22</v>
      </c>
      <c r="B24" s="2" t="s">
        <v>86</v>
      </c>
      <c r="C24" s="2">
        <v>105</v>
      </c>
      <c r="D24" s="2" t="s">
        <v>87</v>
      </c>
      <c r="E24" s="2" t="s">
        <v>88</v>
      </c>
      <c r="F24" s="2" t="s">
        <v>27</v>
      </c>
      <c r="G24" s="4" t="s">
        <v>15</v>
      </c>
      <c r="H24" s="5"/>
      <c r="I24" s="6"/>
      <c r="J24" s="6"/>
    </row>
    <row r="25" spans="1:10" ht="69.75" customHeight="1" x14ac:dyDescent="0.25">
      <c r="A25" s="2">
        <f t="shared" si="0"/>
        <v>23</v>
      </c>
      <c r="B25" s="2" t="s">
        <v>89</v>
      </c>
      <c r="C25" s="2">
        <v>107</v>
      </c>
      <c r="D25" s="2" t="s">
        <v>90</v>
      </c>
      <c r="E25" s="2" t="s">
        <v>91</v>
      </c>
      <c r="F25" s="2" t="s">
        <v>27</v>
      </c>
      <c r="G25" s="4" t="s">
        <v>15</v>
      </c>
      <c r="H25" s="5"/>
      <c r="I25" s="6"/>
      <c r="J25" s="6"/>
    </row>
    <row r="26" spans="1:10" ht="46.5" customHeight="1" x14ac:dyDescent="0.25">
      <c r="A26" s="2">
        <f t="shared" si="0"/>
        <v>24</v>
      </c>
      <c r="B26" s="2" t="s">
        <v>93</v>
      </c>
      <c r="C26" s="2">
        <v>117</v>
      </c>
      <c r="D26" s="2" t="s">
        <v>94</v>
      </c>
      <c r="E26" s="2" t="s">
        <v>95</v>
      </c>
      <c r="F26" s="2" t="s">
        <v>27</v>
      </c>
      <c r="G26" s="4" t="s">
        <v>15</v>
      </c>
      <c r="H26" s="5"/>
      <c r="I26" s="6"/>
      <c r="J26" s="6"/>
    </row>
    <row r="27" spans="1:10" ht="46.5" customHeight="1" x14ac:dyDescent="0.25">
      <c r="A27" s="2">
        <f t="shared" si="0"/>
        <v>25</v>
      </c>
      <c r="B27" s="2" t="s">
        <v>96</v>
      </c>
      <c r="C27" s="2">
        <v>120</v>
      </c>
      <c r="D27" s="2" t="s">
        <v>97</v>
      </c>
      <c r="E27" s="2" t="s">
        <v>98</v>
      </c>
      <c r="F27" s="2" t="s">
        <v>27</v>
      </c>
      <c r="G27" s="4" t="s">
        <v>15</v>
      </c>
      <c r="H27" s="5"/>
      <c r="I27" s="6"/>
      <c r="J27" s="6"/>
    </row>
    <row r="28" spans="1:10" ht="69.75" customHeight="1" x14ac:dyDescent="0.25">
      <c r="A28" s="2">
        <f t="shared" si="0"/>
        <v>26</v>
      </c>
      <c r="B28" s="2" t="s">
        <v>99</v>
      </c>
      <c r="C28" s="2">
        <v>121</v>
      </c>
      <c r="D28" s="2" t="s">
        <v>100</v>
      </c>
      <c r="E28" s="2" t="s">
        <v>101</v>
      </c>
      <c r="F28" s="2" t="s">
        <v>27</v>
      </c>
      <c r="G28" s="4" t="s">
        <v>15</v>
      </c>
      <c r="H28" s="5"/>
      <c r="I28" s="6"/>
      <c r="J28" s="6"/>
    </row>
    <row r="29" spans="1:10" ht="46.5" customHeight="1" x14ac:dyDescent="0.25">
      <c r="A29" s="2">
        <f t="shared" si="0"/>
        <v>27</v>
      </c>
      <c r="B29" s="2" t="s">
        <v>102</v>
      </c>
      <c r="C29" s="2">
        <v>122</v>
      </c>
      <c r="D29" s="2" t="s">
        <v>103</v>
      </c>
      <c r="E29" s="2" t="s">
        <v>104</v>
      </c>
      <c r="F29" s="2" t="s">
        <v>27</v>
      </c>
      <c r="G29" s="4" t="s">
        <v>15</v>
      </c>
      <c r="H29" s="5"/>
      <c r="I29" s="6"/>
      <c r="J29" s="6"/>
    </row>
    <row r="30" spans="1:10" ht="69.75" customHeight="1" x14ac:dyDescent="0.25">
      <c r="A30" s="2">
        <f t="shared" si="0"/>
        <v>28</v>
      </c>
      <c r="B30" s="2" t="s">
        <v>102</v>
      </c>
      <c r="C30" s="2">
        <v>122</v>
      </c>
      <c r="D30" s="2" t="s">
        <v>103</v>
      </c>
      <c r="E30" s="2" t="s">
        <v>105</v>
      </c>
      <c r="F30" s="2" t="s">
        <v>27</v>
      </c>
      <c r="G30" s="4" t="s">
        <v>15</v>
      </c>
      <c r="H30" s="5"/>
      <c r="I30" s="6"/>
      <c r="J30" s="6"/>
    </row>
    <row r="31" spans="1:10" ht="69.75" customHeight="1" x14ac:dyDescent="0.25">
      <c r="A31" s="2">
        <f t="shared" si="0"/>
        <v>29</v>
      </c>
      <c r="B31" s="2" t="s">
        <v>106</v>
      </c>
      <c r="C31" s="2">
        <v>125</v>
      </c>
      <c r="D31" s="2" t="s">
        <v>107</v>
      </c>
      <c r="E31" s="2" t="s">
        <v>108</v>
      </c>
      <c r="F31" s="2" t="s">
        <v>27</v>
      </c>
      <c r="G31" s="4" t="s">
        <v>15</v>
      </c>
      <c r="H31" s="5"/>
      <c r="I31" s="6"/>
      <c r="J31" s="6"/>
    </row>
    <row r="32" spans="1:10" ht="69.75" customHeight="1" x14ac:dyDescent="0.25">
      <c r="A32" s="2">
        <f t="shared" si="0"/>
        <v>30</v>
      </c>
      <c r="B32" s="2" t="s">
        <v>109</v>
      </c>
      <c r="C32" s="2">
        <v>127</v>
      </c>
      <c r="D32" s="2" t="s">
        <v>110</v>
      </c>
      <c r="E32" s="2" t="s">
        <v>111</v>
      </c>
      <c r="F32" s="2" t="s">
        <v>27</v>
      </c>
      <c r="G32" s="4" t="s">
        <v>15</v>
      </c>
      <c r="H32" s="5"/>
      <c r="I32" s="6"/>
      <c r="J32" s="6"/>
    </row>
    <row r="33" spans="1:10" ht="93" customHeight="1" x14ac:dyDescent="0.25">
      <c r="A33" s="2">
        <f t="shared" si="0"/>
        <v>31</v>
      </c>
      <c r="B33" s="7" t="s">
        <v>114</v>
      </c>
      <c r="C33" s="7">
        <v>135</v>
      </c>
      <c r="D33" s="7">
        <v>1445</v>
      </c>
      <c r="E33" s="7" t="s">
        <v>115</v>
      </c>
      <c r="F33" s="7" t="s">
        <v>27</v>
      </c>
      <c r="G33" s="8" t="s">
        <v>28</v>
      </c>
      <c r="H33" s="8" t="s">
        <v>116</v>
      </c>
      <c r="I33" s="9" t="s">
        <v>117</v>
      </c>
      <c r="J33" s="9">
        <f>3600+(35*60)</f>
        <v>5700</v>
      </c>
    </row>
    <row r="34" spans="1:10" ht="69.75" customHeight="1" x14ac:dyDescent="0.25">
      <c r="A34" s="2">
        <f t="shared" si="0"/>
        <v>32</v>
      </c>
      <c r="B34" s="2" t="s">
        <v>119</v>
      </c>
      <c r="C34" s="2">
        <v>143</v>
      </c>
      <c r="D34" s="2" t="s">
        <v>120</v>
      </c>
      <c r="E34" s="2" t="s">
        <v>121</v>
      </c>
      <c r="F34" s="2" t="s">
        <v>27</v>
      </c>
      <c r="G34" s="4" t="s">
        <v>15</v>
      </c>
      <c r="H34" s="5"/>
      <c r="I34" s="6"/>
      <c r="J34" s="6"/>
    </row>
    <row r="35" spans="1:10" ht="69.75" customHeight="1" x14ac:dyDescent="0.25">
      <c r="A35" s="2">
        <f t="shared" si="0"/>
        <v>33</v>
      </c>
      <c r="B35" s="2" t="s">
        <v>122</v>
      </c>
      <c r="C35" s="2">
        <v>144</v>
      </c>
      <c r="D35" s="2" t="s">
        <v>123</v>
      </c>
      <c r="E35" s="2" t="s">
        <v>124</v>
      </c>
      <c r="F35" s="2" t="s">
        <v>27</v>
      </c>
      <c r="G35" s="4" t="s">
        <v>15</v>
      </c>
      <c r="H35" s="5"/>
      <c r="I35" s="6"/>
      <c r="J35" s="6"/>
    </row>
    <row r="36" spans="1:10" ht="69.75" customHeight="1" x14ac:dyDescent="0.25">
      <c r="A36" s="2">
        <f t="shared" si="0"/>
        <v>34</v>
      </c>
      <c r="B36" s="2" t="s">
        <v>125</v>
      </c>
      <c r="C36" s="2">
        <v>205</v>
      </c>
      <c r="D36" s="2" t="s">
        <v>126</v>
      </c>
      <c r="E36" s="2" t="s">
        <v>127</v>
      </c>
      <c r="F36" s="2" t="s">
        <v>27</v>
      </c>
      <c r="G36" s="4" t="s">
        <v>15</v>
      </c>
      <c r="H36" s="5"/>
      <c r="I36" s="6"/>
      <c r="J36" s="6"/>
    </row>
    <row r="37" spans="1:10" ht="69.75" customHeight="1" x14ac:dyDescent="0.25">
      <c r="A37" s="2">
        <f t="shared" si="0"/>
        <v>35</v>
      </c>
      <c r="B37" s="2" t="s">
        <v>130</v>
      </c>
      <c r="C37" s="2">
        <v>214</v>
      </c>
      <c r="D37" s="2" t="s">
        <v>131</v>
      </c>
      <c r="E37" s="2" t="s">
        <v>132</v>
      </c>
      <c r="F37" s="2" t="s">
        <v>27</v>
      </c>
      <c r="G37" s="4" t="s">
        <v>15</v>
      </c>
      <c r="H37" s="5"/>
      <c r="I37" s="6"/>
      <c r="J37" s="6"/>
    </row>
    <row r="38" spans="1:10" ht="69.75" customHeight="1" x14ac:dyDescent="0.25">
      <c r="A38" s="2">
        <f t="shared" si="0"/>
        <v>36</v>
      </c>
      <c r="B38" s="2" t="s">
        <v>133</v>
      </c>
      <c r="C38" s="2">
        <v>221</v>
      </c>
      <c r="D38" s="2" t="s">
        <v>134</v>
      </c>
      <c r="E38" s="2" t="s">
        <v>135</v>
      </c>
      <c r="F38" s="2" t="s">
        <v>27</v>
      </c>
      <c r="G38" s="4" t="s">
        <v>15</v>
      </c>
      <c r="H38" s="5"/>
      <c r="I38" s="6"/>
      <c r="J38" s="6"/>
    </row>
    <row r="39" spans="1:10" ht="69.75" customHeight="1" x14ac:dyDescent="0.25">
      <c r="A39" s="2">
        <f t="shared" si="0"/>
        <v>37</v>
      </c>
      <c r="B39" s="2" t="s">
        <v>136</v>
      </c>
      <c r="C39" s="2">
        <v>223</v>
      </c>
      <c r="D39" s="2" t="s">
        <v>137</v>
      </c>
      <c r="E39" s="2" t="s">
        <v>138</v>
      </c>
      <c r="F39" s="2" t="s">
        <v>27</v>
      </c>
      <c r="G39" s="4" t="s">
        <v>15</v>
      </c>
      <c r="H39" s="5"/>
      <c r="I39" s="6"/>
      <c r="J39" s="6"/>
    </row>
    <row r="40" spans="1:10" ht="69.75" customHeight="1" x14ac:dyDescent="0.25">
      <c r="A40" s="2">
        <f t="shared" si="0"/>
        <v>38</v>
      </c>
      <c r="B40" s="2" t="s">
        <v>139</v>
      </c>
      <c r="C40" s="2">
        <v>229</v>
      </c>
      <c r="D40" s="2" t="s">
        <v>140</v>
      </c>
      <c r="E40" s="2" t="s">
        <v>141</v>
      </c>
      <c r="F40" s="2" t="s">
        <v>27</v>
      </c>
      <c r="G40" s="4" t="s">
        <v>15</v>
      </c>
      <c r="H40" s="5"/>
      <c r="I40" s="6"/>
      <c r="J40" s="6"/>
    </row>
    <row r="41" spans="1:10" ht="69.75" customHeight="1" x14ac:dyDescent="0.25">
      <c r="A41" s="2">
        <f t="shared" si="0"/>
        <v>39</v>
      </c>
      <c r="B41" s="2" t="s">
        <v>142</v>
      </c>
      <c r="C41" s="2">
        <v>234</v>
      </c>
      <c r="D41" s="2" t="s">
        <v>143</v>
      </c>
      <c r="E41" s="2" t="s">
        <v>144</v>
      </c>
      <c r="F41" s="2" t="s">
        <v>27</v>
      </c>
      <c r="G41" s="4" t="s">
        <v>15</v>
      </c>
      <c r="H41" s="5"/>
      <c r="I41" s="6"/>
      <c r="J41" s="6"/>
    </row>
    <row r="42" spans="1:10" ht="93" customHeight="1" x14ac:dyDescent="0.25">
      <c r="A42" s="2">
        <f t="shared" si="0"/>
        <v>40</v>
      </c>
      <c r="B42" s="7" t="s">
        <v>145</v>
      </c>
      <c r="C42" s="7">
        <v>235</v>
      </c>
      <c r="D42" s="7">
        <v>1455</v>
      </c>
      <c r="E42" s="7" t="s">
        <v>146</v>
      </c>
      <c r="F42" s="7" t="s">
        <v>27</v>
      </c>
      <c r="G42" s="8" t="s">
        <v>28</v>
      </c>
      <c r="H42" s="8" t="s">
        <v>147</v>
      </c>
      <c r="I42" s="9" t="s">
        <v>148</v>
      </c>
      <c r="J42" s="9">
        <f>(3600*2)+(35*60)</f>
        <v>9300</v>
      </c>
    </row>
    <row r="43" spans="1:10" ht="69.75" customHeight="1" x14ac:dyDescent="0.25">
      <c r="A43" s="2">
        <f t="shared" si="0"/>
        <v>41</v>
      </c>
      <c r="B43" s="2" t="s">
        <v>149</v>
      </c>
      <c r="C43" s="2">
        <v>239</v>
      </c>
      <c r="D43" s="2" t="s">
        <v>150</v>
      </c>
      <c r="E43" s="2" t="s">
        <v>151</v>
      </c>
      <c r="F43" s="2" t="s">
        <v>27</v>
      </c>
      <c r="G43" s="4" t="s">
        <v>15</v>
      </c>
      <c r="H43" s="5"/>
      <c r="I43" s="6"/>
      <c r="J43" s="6"/>
    </row>
    <row r="44" spans="1:10" ht="69.75" customHeight="1" x14ac:dyDescent="0.25">
      <c r="A44" s="2">
        <f t="shared" si="0"/>
        <v>42</v>
      </c>
      <c r="B44" s="2" t="s">
        <v>152</v>
      </c>
      <c r="C44" s="2">
        <v>255</v>
      </c>
      <c r="D44" s="2" t="s">
        <v>153</v>
      </c>
      <c r="E44" s="2" t="s">
        <v>154</v>
      </c>
      <c r="F44" s="2" t="s">
        <v>27</v>
      </c>
      <c r="G44" s="4" t="s">
        <v>15</v>
      </c>
      <c r="H44" s="5"/>
      <c r="I44" s="6"/>
      <c r="J44" s="6"/>
    </row>
    <row r="45" spans="1:10" ht="69.75" customHeight="1" x14ac:dyDescent="0.25">
      <c r="A45" s="2">
        <f t="shared" si="0"/>
        <v>43</v>
      </c>
      <c r="B45" s="2" t="s">
        <v>155</v>
      </c>
      <c r="C45" s="2">
        <v>302</v>
      </c>
      <c r="D45" s="2" t="s">
        <v>156</v>
      </c>
      <c r="E45" s="2" t="s">
        <v>157</v>
      </c>
      <c r="F45" s="2" t="s">
        <v>27</v>
      </c>
      <c r="G45" s="4" t="s">
        <v>15</v>
      </c>
      <c r="H45" s="5"/>
      <c r="I45" s="6"/>
      <c r="J45" s="6"/>
    </row>
    <row r="46" spans="1:10" ht="69.75" customHeight="1" x14ac:dyDescent="0.25">
      <c r="A46" s="2">
        <f t="shared" si="0"/>
        <v>44</v>
      </c>
      <c r="B46" s="2" t="s">
        <v>158</v>
      </c>
      <c r="C46" s="2">
        <v>304</v>
      </c>
      <c r="D46" s="2" t="s">
        <v>159</v>
      </c>
      <c r="E46" s="2" t="s">
        <v>160</v>
      </c>
      <c r="F46" s="2" t="s">
        <v>27</v>
      </c>
      <c r="G46" s="4" t="s">
        <v>15</v>
      </c>
      <c r="H46" s="5"/>
      <c r="I46" s="6"/>
      <c r="J46" s="6"/>
    </row>
    <row r="47" spans="1:10" ht="69.75" customHeight="1" x14ac:dyDescent="0.25">
      <c r="A47" s="2">
        <f t="shared" si="0"/>
        <v>45</v>
      </c>
      <c r="B47" s="2" t="s">
        <v>158</v>
      </c>
      <c r="C47" s="2">
        <v>304</v>
      </c>
      <c r="D47" s="2" t="s">
        <v>159</v>
      </c>
      <c r="E47" s="2" t="s">
        <v>161</v>
      </c>
      <c r="F47" s="2" t="s">
        <v>27</v>
      </c>
      <c r="G47" s="4" t="s">
        <v>15</v>
      </c>
      <c r="H47" s="5"/>
      <c r="I47" s="6"/>
      <c r="J47" s="6"/>
    </row>
    <row r="48" spans="1:10" ht="69.75" customHeight="1" x14ac:dyDescent="0.25">
      <c r="A48" s="2">
        <f t="shared" si="0"/>
        <v>46</v>
      </c>
      <c r="B48" s="2" t="s">
        <v>162</v>
      </c>
      <c r="C48" s="2">
        <v>308</v>
      </c>
      <c r="D48" s="2" t="s">
        <v>163</v>
      </c>
      <c r="E48" s="2" t="s">
        <v>164</v>
      </c>
      <c r="F48" s="2" t="s">
        <v>27</v>
      </c>
      <c r="G48" s="4" t="s">
        <v>15</v>
      </c>
      <c r="H48" s="5"/>
      <c r="I48" s="6"/>
      <c r="J48" s="6"/>
    </row>
    <row r="49" spans="1:10" ht="69.75" customHeight="1" x14ac:dyDescent="0.25">
      <c r="A49" s="2">
        <f t="shared" si="0"/>
        <v>47</v>
      </c>
      <c r="B49" s="2" t="s">
        <v>165</v>
      </c>
      <c r="C49" s="2">
        <v>313</v>
      </c>
      <c r="D49" s="2" t="s">
        <v>166</v>
      </c>
      <c r="E49" s="2" t="s">
        <v>167</v>
      </c>
      <c r="F49" s="2" t="s">
        <v>27</v>
      </c>
      <c r="G49" s="4" t="s">
        <v>15</v>
      </c>
      <c r="H49" s="5"/>
      <c r="I49" s="6"/>
      <c r="J49" s="6"/>
    </row>
    <row r="50" spans="1:10" ht="69.75" customHeight="1" x14ac:dyDescent="0.25">
      <c r="A50" s="2">
        <f t="shared" si="0"/>
        <v>48</v>
      </c>
      <c r="B50" s="2" t="s">
        <v>168</v>
      </c>
      <c r="C50" s="2">
        <v>334</v>
      </c>
      <c r="D50" s="2" t="s">
        <v>169</v>
      </c>
      <c r="E50" s="2" t="s">
        <v>170</v>
      </c>
      <c r="F50" s="2" t="s">
        <v>27</v>
      </c>
      <c r="G50" s="4" t="s">
        <v>15</v>
      </c>
      <c r="H50" s="5"/>
      <c r="I50" s="6"/>
      <c r="J50" s="6"/>
    </row>
    <row r="51" spans="1:10" ht="46.5" customHeight="1" x14ac:dyDescent="0.25">
      <c r="A51" s="2">
        <f t="shared" si="0"/>
        <v>49</v>
      </c>
      <c r="B51" s="10" t="s">
        <v>171</v>
      </c>
      <c r="C51" s="10">
        <v>335</v>
      </c>
      <c r="D51" s="10" t="s">
        <v>172</v>
      </c>
      <c r="E51" s="10" t="s">
        <v>173</v>
      </c>
      <c r="F51" s="10" t="s">
        <v>27</v>
      </c>
      <c r="G51" s="11" t="s">
        <v>28</v>
      </c>
      <c r="H51" s="8" t="s">
        <v>56</v>
      </c>
      <c r="I51" s="9" t="s">
        <v>30</v>
      </c>
      <c r="J51" s="9" t="s">
        <v>30</v>
      </c>
    </row>
    <row r="52" spans="1:10" ht="69.75" customHeight="1" x14ac:dyDescent="0.25">
      <c r="A52" s="2">
        <f t="shared" si="0"/>
        <v>50</v>
      </c>
      <c r="B52" s="2" t="s">
        <v>171</v>
      </c>
      <c r="C52" s="2">
        <v>335</v>
      </c>
      <c r="D52" s="2" t="s">
        <v>172</v>
      </c>
      <c r="E52" s="2" t="s">
        <v>174</v>
      </c>
      <c r="F52" s="2" t="s">
        <v>27</v>
      </c>
      <c r="G52" s="4" t="s">
        <v>15</v>
      </c>
      <c r="H52" s="5"/>
      <c r="I52" s="6"/>
      <c r="J52" s="6"/>
    </row>
    <row r="53" spans="1:10" ht="69.75" customHeight="1" x14ac:dyDescent="0.25">
      <c r="A53" s="2">
        <f t="shared" si="0"/>
        <v>51</v>
      </c>
      <c r="B53" s="2" t="s">
        <v>175</v>
      </c>
      <c r="C53" s="2">
        <v>346</v>
      </c>
      <c r="D53" s="2" t="s">
        <v>176</v>
      </c>
      <c r="E53" s="2" t="s">
        <v>177</v>
      </c>
      <c r="F53" s="2" t="s">
        <v>27</v>
      </c>
      <c r="G53" s="4" t="s">
        <v>15</v>
      </c>
      <c r="H53" s="5"/>
      <c r="I53" s="6"/>
      <c r="J53" s="6"/>
    </row>
    <row r="54" spans="1:10" ht="69.75" customHeight="1" x14ac:dyDescent="0.25">
      <c r="A54" s="2">
        <f t="shared" si="0"/>
        <v>52</v>
      </c>
      <c r="B54" s="2" t="s">
        <v>178</v>
      </c>
      <c r="C54" s="2">
        <v>348</v>
      </c>
      <c r="D54" s="2" t="s">
        <v>179</v>
      </c>
      <c r="E54" s="2" t="s">
        <v>180</v>
      </c>
      <c r="F54" s="2" t="s">
        <v>27</v>
      </c>
      <c r="G54" s="4" t="s">
        <v>15</v>
      </c>
      <c r="H54" s="5"/>
      <c r="I54" s="6"/>
      <c r="J54" s="6"/>
    </row>
    <row r="55" spans="1:10" ht="69.75" customHeight="1" x14ac:dyDescent="0.25">
      <c r="A55" s="2">
        <f t="shared" si="0"/>
        <v>53</v>
      </c>
      <c r="B55" s="2" t="s">
        <v>181</v>
      </c>
      <c r="C55" s="2">
        <v>352</v>
      </c>
      <c r="D55" s="2" t="s">
        <v>182</v>
      </c>
      <c r="E55" s="2" t="s">
        <v>183</v>
      </c>
      <c r="F55" s="2" t="s">
        <v>27</v>
      </c>
      <c r="G55" s="4" t="s">
        <v>15</v>
      </c>
      <c r="H55" s="5"/>
      <c r="I55" s="6"/>
      <c r="J55" s="6"/>
    </row>
    <row r="56" spans="1:10" ht="69.75" customHeight="1" x14ac:dyDescent="0.25">
      <c r="A56" s="2">
        <f t="shared" si="0"/>
        <v>54</v>
      </c>
      <c r="B56" s="2" t="s">
        <v>184</v>
      </c>
      <c r="C56" s="2">
        <v>400</v>
      </c>
      <c r="D56" s="2" t="s">
        <v>185</v>
      </c>
      <c r="E56" s="2" t="s">
        <v>186</v>
      </c>
      <c r="F56" s="2" t="s">
        <v>27</v>
      </c>
      <c r="G56" s="4" t="s">
        <v>15</v>
      </c>
      <c r="H56" s="5"/>
      <c r="I56" s="6"/>
      <c r="J56" s="6"/>
    </row>
    <row r="57" spans="1:10" ht="46.5" customHeight="1" x14ac:dyDescent="0.25">
      <c r="A57" s="2">
        <f t="shared" si="0"/>
        <v>55</v>
      </c>
      <c r="B57" s="10" t="s">
        <v>187</v>
      </c>
      <c r="C57" s="10">
        <v>435</v>
      </c>
      <c r="D57" s="10" t="s">
        <v>188</v>
      </c>
      <c r="E57" s="10" t="s">
        <v>189</v>
      </c>
      <c r="F57" s="10" t="s">
        <v>27</v>
      </c>
      <c r="G57" s="11" t="s">
        <v>28</v>
      </c>
      <c r="H57" s="8" t="s">
        <v>56</v>
      </c>
      <c r="I57" s="9" t="s">
        <v>30</v>
      </c>
      <c r="J57" s="9" t="s">
        <v>30</v>
      </c>
    </row>
    <row r="58" spans="1:10" ht="46.5" customHeight="1" x14ac:dyDescent="0.25">
      <c r="A58" s="2">
        <f t="shared" si="0"/>
        <v>56</v>
      </c>
      <c r="B58" s="2" t="s">
        <v>190</v>
      </c>
      <c r="C58" s="2">
        <v>444</v>
      </c>
      <c r="D58" s="2" t="s">
        <v>191</v>
      </c>
      <c r="E58" s="2" t="s">
        <v>192</v>
      </c>
      <c r="F58" s="2" t="s">
        <v>27</v>
      </c>
      <c r="G58" s="4" t="s">
        <v>15</v>
      </c>
      <c r="H58" s="5"/>
      <c r="I58" s="6"/>
      <c r="J58" s="6"/>
    </row>
    <row r="59" spans="1:10" ht="69.75" customHeight="1" x14ac:dyDescent="0.25">
      <c r="A59" s="2">
        <f t="shared" si="0"/>
        <v>57</v>
      </c>
      <c r="B59" s="2" t="s">
        <v>193</v>
      </c>
      <c r="C59" s="2">
        <v>445</v>
      </c>
      <c r="D59" s="2" t="s">
        <v>194</v>
      </c>
      <c r="E59" s="2" t="s">
        <v>195</v>
      </c>
      <c r="F59" s="2" t="s">
        <v>27</v>
      </c>
      <c r="G59" s="4" t="s">
        <v>15</v>
      </c>
      <c r="H59" s="5"/>
      <c r="I59" s="6"/>
      <c r="J59" s="6"/>
    </row>
    <row r="60" spans="1:10" ht="69.75" customHeight="1" x14ac:dyDescent="0.25">
      <c r="A60" s="2">
        <f t="shared" si="0"/>
        <v>58</v>
      </c>
      <c r="B60" s="2" t="s">
        <v>196</v>
      </c>
      <c r="C60" s="2">
        <v>525</v>
      </c>
      <c r="D60" s="2" t="s">
        <v>197</v>
      </c>
      <c r="E60" s="2" t="s">
        <v>198</v>
      </c>
      <c r="F60" s="2" t="s">
        <v>27</v>
      </c>
      <c r="G60" s="4" t="s">
        <v>15</v>
      </c>
      <c r="H60" s="5"/>
      <c r="I60" s="6"/>
      <c r="J60" s="6"/>
    </row>
    <row r="61" spans="1:10" ht="69.75" customHeight="1" x14ac:dyDescent="0.25">
      <c r="A61" s="2">
        <f t="shared" si="0"/>
        <v>59</v>
      </c>
      <c r="B61" s="2" t="s">
        <v>199</v>
      </c>
      <c r="C61" s="2">
        <v>532</v>
      </c>
      <c r="D61" s="2" t="s">
        <v>200</v>
      </c>
      <c r="E61" s="2" t="s">
        <v>201</v>
      </c>
      <c r="F61" s="2" t="s">
        <v>27</v>
      </c>
      <c r="G61" s="4" t="s">
        <v>15</v>
      </c>
      <c r="H61" s="5"/>
      <c r="I61" s="6"/>
      <c r="J61" s="6"/>
    </row>
    <row r="62" spans="1:10" ht="69.75" customHeight="1" x14ac:dyDescent="0.25">
      <c r="A62" s="2">
        <f t="shared" si="0"/>
        <v>60</v>
      </c>
      <c r="B62" s="2" t="s">
        <v>202</v>
      </c>
      <c r="C62" s="2">
        <v>534</v>
      </c>
      <c r="D62" s="2" t="s">
        <v>203</v>
      </c>
      <c r="E62" s="2" t="s">
        <v>204</v>
      </c>
      <c r="F62" s="2" t="s">
        <v>27</v>
      </c>
      <c r="G62" s="4" t="s">
        <v>15</v>
      </c>
      <c r="H62" s="5"/>
      <c r="I62" s="6"/>
      <c r="J62" s="6"/>
    </row>
    <row r="63" spans="1:10" ht="93" customHeight="1" x14ac:dyDescent="0.25">
      <c r="A63" s="2">
        <f t="shared" si="0"/>
        <v>61</v>
      </c>
      <c r="B63" s="7" t="s">
        <v>205</v>
      </c>
      <c r="C63" s="7">
        <v>535</v>
      </c>
      <c r="D63" s="7">
        <v>1505</v>
      </c>
      <c r="E63" s="7" t="s">
        <v>206</v>
      </c>
      <c r="F63" s="7" t="s">
        <v>27</v>
      </c>
      <c r="G63" s="8" t="s">
        <v>28</v>
      </c>
      <c r="H63" s="8" t="s">
        <v>207</v>
      </c>
      <c r="I63" s="9" t="s">
        <v>208</v>
      </c>
      <c r="J63" s="9">
        <f>(3600*5)+(35*60)</f>
        <v>20100</v>
      </c>
    </row>
    <row r="64" spans="1:10" ht="69.75" customHeight="1" x14ac:dyDescent="0.25">
      <c r="A64" s="2">
        <f t="shared" si="0"/>
        <v>62</v>
      </c>
      <c r="B64" s="2" t="s">
        <v>209</v>
      </c>
      <c r="C64" s="2">
        <v>536</v>
      </c>
      <c r="D64" s="2" t="s">
        <v>210</v>
      </c>
      <c r="E64" s="2" t="s">
        <v>211</v>
      </c>
      <c r="F64" s="2" t="s">
        <v>27</v>
      </c>
      <c r="G64" s="4" t="s">
        <v>15</v>
      </c>
      <c r="H64" s="5"/>
      <c r="I64" s="6"/>
      <c r="J64" s="6"/>
    </row>
    <row r="65" spans="1:10" ht="69.75" customHeight="1" x14ac:dyDescent="0.25">
      <c r="A65" s="2">
        <f t="shared" si="0"/>
        <v>63</v>
      </c>
      <c r="B65" s="2" t="s">
        <v>212</v>
      </c>
      <c r="C65" s="2">
        <v>543</v>
      </c>
      <c r="D65" s="2" t="s">
        <v>213</v>
      </c>
      <c r="E65" s="2" t="s">
        <v>214</v>
      </c>
      <c r="F65" s="2" t="s">
        <v>27</v>
      </c>
      <c r="G65" s="4" t="s">
        <v>15</v>
      </c>
      <c r="H65" s="5"/>
      <c r="I65" s="6"/>
      <c r="J65" s="6"/>
    </row>
    <row r="66" spans="1:10" ht="69.75" customHeight="1" x14ac:dyDescent="0.25">
      <c r="A66" s="2">
        <f t="shared" si="0"/>
        <v>64</v>
      </c>
      <c r="B66" s="2" t="s">
        <v>212</v>
      </c>
      <c r="C66" s="2">
        <v>543</v>
      </c>
      <c r="D66" s="2" t="s">
        <v>213</v>
      </c>
      <c r="E66" s="2" t="s">
        <v>215</v>
      </c>
      <c r="F66" s="2" t="s">
        <v>27</v>
      </c>
      <c r="G66" s="4" t="s">
        <v>15</v>
      </c>
      <c r="H66" s="5"/>
      <c r="I66" s="6"/>
      <c r="J66" s="6"/>
    </row>
    <row r="67" spans="1:10" ht="69.75" customHeight="1" x14ac:dyDescent="0.25">
      <c r="A67" s="2">
        <f t="shared" si="0"/>
        <v>65</v>
      </c>
      <c r="B67" s="2" t="s">
        <v>216</v>
      </c>
      <c r="C67" s="2">
        <v>544</v>
      </c>
      <c r="D67" s="2" t="s">
        <v>217</v>
      </c>
      <c r="E67" s="2" t="s">
        <v>218</v>
      </c>
      <c r="F67" s="2" t="s">
        <v>27</v>
      </c>
      <c r="G67" s="4" t="s">
        <v>15</v>
      </c>
      <c r="H67" s="5"/>
      <c r="I67" s="6"/>
      <c r="J67" s="6"/>
    </row>
    <row r="68" spans="1:10" ht="69.75" customHeight="1" x14ac:dyDescent="0.25">
      <c r="A68" s="2">
        <f t="shared" si="0"/>
        <v>66</v>
      </c>
      <c r="B68" s="2" t="s">
        <v>219</v>
      </c>
      <c r="C68" s="2">
        <v>545</v>
      </c>
      <c r="D68" s="2" t="s">
        <v>220</v>
      </c>
      <c r="E68" s="2" t="s">
        <v>221</v>
      </c>
      <c r="F68" s="2" t="s">
        <v>27</v>
      </c>
      <c r="G68" s="4" t="s">
        <v>15</v>
      </c>
      <c r="H68" s="5"/>
      <c r="I68" s="6"/>
      <c r="J68" s="6"/>
    </row>
    <row r="69" spans="1:10" ht="69.75" customHeight="1" x14ac:dyDescent="0.25">
      <c r="A69" s="2">
        <f t="shared" ref="A69:A125" si="1">A68+1</f>
        <v>67</v>
      </c>
      <c r="B69" s="2" t="s">
        <v>222</v>
      </c>
      <c r="C69" s="2">
        <v>547</v>
      </c>
      <c r="D69" s="2" t="s">
        <v>223</v>
      </c>
      <c r="E69" s="2" t="s">
        <v>224</v>
      </c>
      <c r="F69" s="2" t="s">
        <v>27</v>
      </c>
      <c r="G69" s="4" t="s">
        <v>15</v>
      </c>
      <c r="H69" s="5"/>
      <c r="I69" s="6"/>
      <c r="J69" s="6"/>
    </row>
    <row r="70" spans="1:10" ht="69.75" customHeight="1" x14ac:dyDescent="0.25">
      <c r="A70" s="2">
        <f t="shared" si="1"/>
        <v>68</v>
      </c>
      <c r="B70" s="2" t="s">
        <v>222</v>
      </c>
      <c r="C70" s="2">
        <v>547</v>
      </c>
      <c r="D70" s="2" t="s">
        <v>223</v>
      </c>
      <c r="E70" s="2" t="s">
        <v>225</v>
      </c>
      <c r="F70" s="2" t="s">
        <v>27</v>
      </c>
      <c r="G70" s="4" t="s">
        <v>15</v>
      </c>
      <c r="H70" s="5"/>
      <c r="I70" s="6"/>
      <c r="J70" s="6"/>
    </row>
    <row r="71" spans="1:10" ht="69.75" customHeight="1" x14ac:dyDescent="0.25">
      <c r="A71" s="2">
        <f t="shared" si="1"/>
        <v>69</v>
      </c>
      <c r="B71" s="2" t="s">
        <v>226</v>
      </c>
      <c r="C71" s="2">
        <v>549</v>
      </c>
      <c r="D71" s="2" t="s">
        <v>227</v>
      </c>
      <c r="E71" s="2" t="s">
        <v>228</v>
      </c>
      <c r="F71" s="2" t="s">
        <v>27</v>
      </c>
      <c r="G71" s="4" t="s">
        <v>15</v>
      </c>
      <c r="H71" s="5"/>
      <c r="I71" s="6"/>
      <c r="J71" s="6"/>
    </row>
    <row r="72" spans="1:10" ht="69.75" customHeight="1" x14ac:dyDescent="0.25">
      <c r="A72" s="2">
        <f t="shared" si="1"/>
        <v>70</v>
      </c>
      <c r="B72" s="2" t="s">
        <v>229</v>
      </c>
      <c r="C72" s="2">
        <v>551</v>
      </c>
      <c r="D72" s="2" t="s">
        <v>230</v>
      </c>
      <c r="E72" s="2" t="s">
        <v>231</v>
      </c>
      <c r="F72" s="2" t="s">
        <v>27</v>
      </c>
      <c r="G72" s="4" t="s">
        <v>15</v>
      </c>
      <c r="H72" s="5"/>
      <c r="I72" s="6"/>
      <c r="J72" s="6"/>
    </row>
    <row r="73" spans="1:10" ht="69.75" customHeight="1" x14ac:dyDescent="0.25">
      <c r="A73" s="2">
        <f t="shared" si="1"/>
        <v>71</v>
      </c>
      <c r="B73" s="2" t="s">
        <v>232</v>
      </c>
      <c r="C73" s="2">
        <v>555</v>
      </c>
      <c r="D73" s="2" t="s">
        <v>233</v>
      </c>
      <c r="E73" s="2" t="s">
        <v>234</v>
      </c>
      <c r="F73" s="2" t="s">
        <v>27</v>
      </c>
      <c r="G73" s="4" t="s">
        <v>15</v>
      </c>
      <c r="H73" s="5"/>
      <c r="I73" s="6"/>
      <c r="J73" s="6"/>
    </row>
    <row r="74" spans="1:10" ht="69.75" customHeight="1" x14ac:dyDescent="0.25">
      <c r="A74" s="2">
        <f t="shared" si="1"/>
        <v>72</v>
      </c>
      <c r="B74" s="2" t="s">
        <v>235</v>
      </c>
      <c r="C74" s="2">
        <v>556</v>
      </c>
      <c r="D74" s="2" t="s">
        <v>236</v>
      </c>
      <c r="E74" s="2" t="s">
        <v>237</v>
      </c>
      <c r="F74" s="2" t="s">
        <v>27</v>
      </c>
      <c r="G74" s="4" t="s">
        <v>15</v>
      </c>
      <c r="H74" s="5"/>
      <c r="I74" s="6"/>
      <c r="J74" s="6"/>
    </row>
    <row r="75" spans="1:10" ht="69.75" customHeight="1" x14ac:dyDescent="0.25">
      <c r="A75" s="2">
        <f t="shared" si="1"/>
        <v>73</v>
      </c>
      <c r="B75" s="2" t="s">
        <v>238</v>
      </c>
      <c r="C75" s="2">
        <v>611</v>
      </c>
      <c r="D75" s="2" t="s">
        <v>239</v>
      </c>
      <c r="E75" s="2" t="s">
        <v>240</v>
      </c>
      <c r="F75" s="2" t="s">
        <v>27</v>
      </c>
      <c r="G75" s="4" t="s">
        <v>15</v>
      </c>
      <c r="H75" s="5"/>
      <c r="I75" s="6"/>
      <c r="J75" s="6"/>
    </row>
    <row r="76" spans="1:10" ht="69.75" customHeight="1" x14ac:dyDescent="0.25">
      <c r="A76" s="2">
        <f t="shared" si="1"/>
        <v>74</v>
      </c>
      <c r="B76" s="2" t="s">
        <v>241</v>
      </c>
      <c r="C76" s="2">
        <v>615</v>
      </c>
      <c r="D76" s="2" t="s">
        <v>242</v>
      </c>
      <c r="E76" s="2" t="s">
        <v>243</v>
      </c>
      <c r="F76" s="2" t="s">
        <v>27</v>
      </c>
      <c r="G76" s="4" t="s">
        <v>15</v>
      </c>
      <c r="H76" s="5"/>
      <c r="I76" s="6"/>
      <c r="J76" s="6"/>
    </row>
    <row r="77" spans="1:10" ht="46.5" customHeight="1" x14ac:dyDescent="0.25">
      <c r="A77" s="2">
        <f t="shared" si="1"/>
        <v>75</v>
      </c>
      <c r="B77" s="10" t="s">
        <v>244</v>
      </c>
      <c r="C77" s="10">
        <v>635</v>
      </c>
      <c r="D77" s="10" t="s">
        <v>245</v>
      </c>
      <c r="E77" s="10" t="s">
        <v>246</v>
      </c>
      <c r="F77" s="10" t="s">
        <v>27</v>
      </c>
      <c r="G77" s="11" t="s">
        <v>28</v>
      </c>
      <c r="H77" s="8" t="s">
        <v>56</v>
      </c>
      <c r="I77" s="9" t="s">
        <v>30</v>
      </c>
      <c r="J77" s="9" t="s">
        <v>30</v>
      </c>
    </row>
    <row r="78" spans="1:10" ht="69.75" customHeight="1" x14ac:dyDescent="0.25">
      <c r="A78" s="2">
        <f t="shared" si="1"/>
        <v>76</v>
      </c>
      <c r="B78" s="2" t="s">
        <v>247</v>
      </c>
      <c r="C78" s="2">
        <v>722</v>
      </c>
      <c r="D78" s="2" t="s">
        <v>248</v>
      </c>
      <c r="E78" s="2" t="s">
        <v>249</v>
      </c>
      <c r="F78" s="2" t="s">
        <v>27</v>
      </c>
      <c r="G78" s="4" t="s">
        <v>15</v>
      </c>
      <c r="H78" s="5"/>
      <c r="I78" s="6"/>
      <c r="J78" s="6"/>
    </row>
    <row r="79" spans="1:10" ht="69.75" customHeight="1" x14ac:dyDescent="0.25">
      <c r="A79" s="2">
        <f t="shared" si="1"/>
        <v>77</v>
      </c>
      <c r="B79" s="2" t="s">
        <v>247</v>
      </c>
      <c r="C79" s="2">
        <v>722</v>
      </c>
      <c r="D79" s="2" t="s">
        <v>248</v>
      </c>
      <c r="E79" s="2" t="s">
        <v>250</v>
      </c>
      <c r="F79" s="2" t="s">
        <v>27</v>
      </c>
      <c r="G79" s="4" t="s">
        <v>15</v>
      </c>
      <c r="H79" s="5"/>
      <c r="I79" s="6"/>
      <c r="J79" s="6"/>
    </row>
    <row r="80" spans="1:10" ht="69.75" customHeight="1" x14ac:dyDescent="0.25">
      <c r="A80" s="2">
        <f t="shared" si="1"/>
        <v>78</v>
      </c>
      <c r="B80" s="2" t="s">
        <v>251</v>
      </c>
      <c r="C80" s="2">
        <v>725</v>
      </c>
      <c r="D80" s="2" t="s">
        <v>252</v>
      </c>
      <c r="E80" s="2" t="s">
        <v>253</v>
      </c>
      <c r="F80" s="2" t="s">
        <v>27</v>
      </c>
      <c r="G80" s="4" t="s">
        <v>15</v>
      </c>
      <c r="H80" s="5"/>
      <c r="I80" s="6"/>
      <c r="J80" s="6"/>
    </row>
    <row r="81" spans="1:10" ht="69.75" customHeight="1" x14ac:dyDescent="0.25">
      <c r="A81" s="2">
        <f t="shared" si="1"/>
        <v>79</v>
      </c>
      <c r="B81" s="2" t="s">
        <v>251</v>
      </c>
      <c r="C81" s="2">
        <v>725</v>
      </c>
      <c r="D81" s="2" t="s">
        <v>252</v>
      </c>
      <c r="E81" s="2" t="s">
        <v>254</v>
      </c>
      <c r="F81" s="2" t="s">
        <v>27</v>
      </c>
      <c r="G81" s="4" t="s">
        <v>15</v>
      </c>
      <c r="H81" s="5"/>
      <c r="I81" s="6"/>
      <c r="J81" s="6"/>
    </row>
    <row r="82" spans="1:10" ht="69.75" customHeight="1" x14ac:dyDescent="0.25">
      <c r="A82" s="2">
        <f t="shared" si="1"/>
        <v>80</v>
      </c>
      <c r="B82" s="2" t="s">
        <v>255</v>
      </c>
      <c r="C82" s="2">
        <v>729</v>
      </c>
      <c r="D82" s="2" t="s">
        <v>256</v>
      </c>
      <c r="E82" s="2" t="s">
        <v>257</v>
      </c>
      <c r="F82" s="2" t="s">
        <v>27</v>
      </c>
      <c r="G82" s="4" t="s">
        <v>15</v>
      </c>
      <c r="H82" s="5"/>
      <c r="I82" s="6"/>
      <c r="J82" s="6"/>
    </row>
    <row r="83" spans="1:10" ht="93" customHeight="1" x14ac:dyDescent="0.25">
      <c r="A83" s="2">
        <f t="shared" si="1"/>
        <v>81</v>
      </c>
      <c r="B83" s="7" t="s">
        <v>258</v>
      </c>
      <c r="C83" s="7">
        <v>735</v>
      </c>
      <c r="D83" s="7">
        <v>1515</v>
      </c>
      <c r="E83" s="7" t="s">
        <v>259</v>
      </c>
      <c r="F83" s="7" t="s">
        <v>27</v>
      </c>
      <c r="G83" s="8" t="s">
        <v>28</v>
      </c>
      <c r="H83" s="8" t="s">
        <v>260</v>
      </c>
      <c r="I83" s="9" t="s">
        <v>261</v>
      </c>
      <c r="J83" s="9">
        <f>(3600*7)+(35*60)</f>
        <v>27300</v>
      </c>
    </row>
    <row r="84" spans="1:10" ht="69.75" customHeight="1" x14ac:dyDescent="0.25">
      <c r="A84" s="2">
        <f t="shared" si="1"/>
        <v>82</v>
      </c>
      <c r="B84" s="2" t="s">
        <v>262</v>
      </c>
      <c r="C84" s="2">
        <v>810</v>
      </c>
      <c r="D84" s="2" t="s">
        <v>263</v>
      </c>
      <c r="E84" s="2" t="s">
        <v>264</v>
      </c>
      <c r="F84" s="2" t="s">
        <v>27</v>
      </c>
      <c r="G84" s="4" t="s">
        <v>15</v>
      </c>
      <c r="H84" s="5"/>
      <c r="I84" s="6"/>
      <c r="J84" s="6"/>
    </row>
    <row r="85" spans="1:10" ht="46.5" customHeight="1" x14ac:dyDescent="0.25">
      <c r="A85" s="2">
        <f t="shared" si="1"/>
        <v>83</v>
      </c>
      <c r="B85" s="10" t="s">
        <v>265</v>
      </c>
      <c r="C85" s="10">
        <v>835</v>
      </c>
      <c r="D85" s="10">
        <v>1525</v>
      </c>
      <c r="E85" s="10" t="s">
        <v>266</v>
      </c>
      <c r="F85" s="10" t="s">
        <v>27</v>
      </c>
      <c r="G85" s="11" t="s">
        <v>28</v>
      </c>
      <c r="H85" s="8" t="s">
        <v>56</v>
      </c>
      <c r="I85" s="9" t="s">
        <v>30</v>
      </c>
      <c r="J85" s="9" t="s">
        <v>30</v>
      </c>
    </row>
    <row r="86" spans="1:10" ht="69.75" customHeight="1" x14ac:dyDescent="0.25">
      <c r="A86" s="2">
        <f t="shared" si="1"/>
        <v>84</v>
      </c>
      <c r="B86" s="2" t="s">
        <v>265</v>
      </c>
      <c r="C86" s="2">
        <v>835</v>
      </c>
      <c r="D86" s="2" t="s">
        <v>267</v>
      </c>
      <c r="E86" s="2" t="s">
        <v>268</v>
      </c>
      <c r="F86" s="2" t="s">
        <v>27</v>
      </c>
      <c r="G86" s="4" t="s">
        <v>15</v>
      </c>
      <c r="H86" s="5"/>
      <c r="I86" s="6"/>
      <c r="J86" s="6"/>
    </row>
    <row r="87" spans="1:10" ht="69.75" customHeight="1" x14ac:dyDescent="0.25">
      <c r="A87" s="2">
        <f t="shared" si="1"/>
        <v>85</v>
      </c>
      <c r="B87" s="2" t="s">
        <v>269</v>
      </c>
      <c r="C87" s="2">
        <v>843</v>
      </c>
      <c r="D87" s="2" t="s">
        <v>270</v>
      </c>
      <c r="E87" s="2" t="s">
        <v>271</v>
      </c>
      <c r="F87" s="2" t="s">
        <v>27</v>
      </c>
      <c r="G87" s="4" t="s">
        <v>15</v>
      </c>
      <c r="H87" s="5"/>
      <c r="I87" s="6"/>
      <c r="J87" s="6"/>
    </row>
    <row r="88" spans="1:10" ht="69.75" customHeight="1" x14ac:dyDescent="0.25">
      <c r="A88" s="2">
        <f t="shared" si="1"/>
        <v>86</v>
      </c>
      <c r="B88" s="2" t="s">
        <v>272</v>
      </c>
      <c r="C88" s="2">
        <v>855</v>
      </c>
      <c r="D88" s="2" t="s">
        <v>273</v>
      </c>
      <c r="E88" s="2" t="s">
        <v>274</v>
      </c>
      <c r="F88" s="2" t="s">
        <v>27</v>
      </c>
      <c r="G88" s="4" t="s">
        <v>15</v>
      </c>
      <c r="H88" s="5"/>
      <c r="I88" s="6"/>
      <c r="J88" s="6"/>
    </row>
    <row r="89" spans="1:10" ht="69.75" customHeight="1" x14ac:dyDescent="0.25">
      <c r="A89" s="2">
        <f t="shared" si="1"/>
        <v>87</v>
      </c>
      <c r="B89" s="2" t="s">
        <v>275</v>
      </c>
      <c r="C89" s="2">
        <v>914</v>
      </c>
      <c r="D89" s="2" t="s">
        <v>276</v>
      </c>
      <c r="E89" s="2" t="s">
        <v>277</v>
      </c>
      <c r="F89" s="2" t="s">
        <v>27</v>
      </c>
      <c r="G89" s="4" t="s">
        <v>15</v>
      </c>
      <c r="H89" s="5"/>
      <c r="I89" s="6"/>
      <c r="J89" s="6"/>
    </row>
    <row r="90" spans="1:10" ht="93" customHeight="1" x14ac:dyDescent="0.25">
      <c r="A90" s="2">
        <f t="shared" si="1"/>
        <v>88</v>
      </c>
      <c r="B90" s="7" t="s">
        <v>278</v>
      </c>
      <c r="C90" s="7">
        <v>935</v>
      </c>
      <c r="D90" s="7">
        <v>1525</v>
      </c>
      <c r="E90" s="7" t="s">
        <v>279</v>
      </c>
      <c r="F90" s="7" t="s">
        <v>27</v>
      </c>
      <c r="G90" s="8" t="s">
        <v>28</v>
      </c>
      <c r="H90" s="8" t="s">
        <v>280</v>
      </c>
      <c r="I90" s="9" t="s">
        <v>281</v>
      </c>
      <c r="J90" s="9">
        <f>(3600*9)+(35*60)</f>
        <v>34500</v>
      </c>
    </row>
    <row r="91" spans="1:10" ht="69.75" customHeight="1" x14ac:dyDescent="0.25">
      <c r="A91" s="2">
        <f t="shared" si="1"/>
        <v>89</v>
      </c>
      <c r="B91" s="2" t="s">
        <v>282</v>
      </c>
      <c r="C91" s="2">
        <v>942</v>
      </c>
      <c r="D91" s="2" t="s">
        <v>283</v>
      </c>
      <c r="E91" s="2" t="s">
        <v>284</v>
      </c>
      <c r="F91" s="2" t="s">
        <v>27</v>
      </c>
      <c r="G91" s="4" t="s">
        <v>15</v>
      </c>
      <c r="H91" s="5"/>
      <c r="I91" s="6"/>
      <c r="J91" s="6"/>
    </row>
    <row r="92" spans="1:10" ht="46.5" customHeight="1" x14ac:dyDescent="0.25">
      <c r="A92" s="2">
        <f t="shared" si="1"/>
        <v>90</v>
      </c>
      <c r="B92" s="2" t="s">
        <v>285</v>
      </c>
      <c r="C92" s="2">
        <v>947</v>
      </c>
      <c r="D92" s="2" t="s">
        <v>286</v>
      </c>
      <c r="E92" s="2" t="s">
        <v>287</v>
      </c>
      <c r="F92" s="2" t="s">
        <v>27</v>
      </c>
      <c r="G92" s="4" t="s">
        <v>15</v>
      </c>
      <c r="H92" s="5"/>
      <c r="I92" s="6"/>
      <c r="J92" s="6"/>
    </row>
    <row r="93" spans="1:10" ht="69.75" customHeight="1" x14ac:dyDescent="0.25">
      <c r="A93" s="2">
        <f t="shared" si="1"/>
        <v>91</v>
      </c>
      <c r="B93" s="2" t="s">
        <v>288</v>
      </c>
      <c r="C93" s="2">
        <v>956</v>
      </c>
      <c r="D93" s="2" t="s">
        <v>289</v>
      </c>
      <c r="E93" s="2" t="s">
        <v>290</v>
      </c>
      <c r="F93" s="2" t="s">
        <v>27</v>
      </c>
      <c r="G93" s="4" t="s">
        <v>15</v>
      </c>
      <c r="H93" s="5"/>
      <c r="I93" s="6"/>
      <c r="J93" s="6"/>
    </row>
    <row r="94" spans="1:10" ht="69.75" customHeight="1" x14ac:dyDescent="0.25">
      <c r="A94" s="2">
        <f t="shared" si="1"/>
        <v>92</v>
      </c>
      <c r="B94" s="2" t="s">
        <v>291</v>
      </c>
      <c r="C94" s="2">
        <v>958</v>
      </c>
      <c r="D94" s="2" t="s">
        <v>292</v>
      </c>
      <c r="E94" s="2" t="s">
        <v>293</v>
      </c>
      <c r="F94" s="2" t="s">
        <v>27</v>
      </c>
      <c r="G94" s="4" t="s">
        <v>15</v>
      </c>
      <c r="H94" s="5"/>
      <c r="I94" s="6"/>
      <c r="J94" s="6"/>
    </row>
    <row r="95" spans="1:10" ht="69.75" customHeight="1" x14ac:dyDescent="0.25">
      <c r="A95" s="2">
        <f t="shared" si="1"/>
        <v>93</v>
      </c>
      <c r="B95" s="2" t="s">
        <v>294</v>
      </c>
      <c r="C95" s="2">
        <v>1013</v>
      </c>
      <c r="D95" s="2" t="s">
        <v>295</v>
      </c>
      <c r="E95" s="2" t="s">
        <v>296</v>
      </c>
      <c r="F95" s="2" t="s">
        <v>27</v>
      </c>
      <c r="G95" s="4" t="s">
        <v>15</v>
      </c>
      <c r="H95" s="5"/>
      <c r="I95" s="6"/>
      <c r="J95" s="6"/>
    </row>
    <row r="96" spans="1:10" ht="46.5" customHeight="1" x14ac:dyDescent="0.25">
      <c r="A96" s="2">
        <f t="shared" si="1"/>
        <v>94</v>
      </c>
      <c r="B96" s="10" t="s">
        <v>297</v>
      </c>
      <c r="C96" s="10">
        <v>1035</v>
      </c>
      <c r="D96" s="10" t="s">
        <v>53</v>
      </c>
      <c r="E96" s="10" t="s">
        <v>298</v>
      </c>
      <c r="F96" s="10" t="s">
        <v>27</v>
      </c>
      <c r="G96" s="11" t="s">
        <v>28</v>
      </c>
      <c r="H96" s="8" t="s">
        <v>56</v>
      </c>
      <c r="I96" s="9" t="s">
        <v>30</v>
      </c>
      <c r="J96" s="9" t="s">
        <v>30</v>
      </c>
    </row>
    <row r="97" spans="1:10" ht="69.75" customHeight="1" x14ac:dyDescent="0.25">
      <c r="A97" s="2">
        <f t="shared" si="1"/>
        <v>95</v>
      </c>
      <c r="B97" s="2" t="s">
        <v>299</v>
      </c>
      <c r="C97" s="2">
        <v>1109</v>
      </c>
      <c r="D97" s="2" t="s">
        <v>300</v>
      </c>
      <c r="E97" s="2" t="s">
        <v>301</v>
      </c>
      <c r="F97" s="2" t="s">
        <v>27</v>
      </c>
      <c r="G97" s="4" t="s">
        <v>15</v>
      </c>
      <c r="H97" s="5"/>
      <c r="I97" s="6"/>
      <c r="J97" s="6"/>
    </row>
    <row r="98" spans="1:10" ht="46.5" customHeight="1" x14ac:dyDescent="0.25">
      <c r="A98" s="2">
        <f t="shared" si="1"/>
        <v>96</v>
      </c>
      <c r="B98" s="10" t="s">
        <v>302</v>
      </c>
      <c r="C98" s="10">
        <v>1135</v>
      </c>
      <c r="D98" s="10" t="s">
        <v>114</v>
      </c>
      <c r="E98" s="10" t="s">
        <v>303</v>
      </c>
      <c r="F98" s="10" t="s">
        <v>27</v>
      </c>
      <c r="G98" s="11" t="s">
        <v>28</v>
      </c>
      <c r="H98" s="8" t="s">
        <v>56</v>
      </c>
      <c r="I98" s="9" t="s">
        <v>30</v>
      </c>
      <c r="J98" s="9" t="s">
        <v>30</v>
      </c>
    </row>
    <row r="99" spans="1:10" ht="93" customHeight="1" x14ac:dyDescent="0.25">
      <c r="A99" s="2">
        <f t="shared" si="1"/>
        <v>97</v>
      </c>
      <c r="B99" s="7" t="s">
        <v>304</v>
      </c>
      <c r="C99" s="7">
        <v>1235</v>
      </c>
      <c r="D99" s="7">
        <v>1535</v>
      </c>
      <c r="E99" s="7" t="s">
        <v>305</v>
      </c>
      <c r="F99" s="7" t="s">
        <v>27</v>
      </c>
      <c r="G99" s="8" t="s">
        <v>28</v>
      </c>
      <c r="H99" s="8" t="s">
        <v>306</v>
      </c>
      <c r="I99" s="9" t="s">
        <v>307</v>
      </c>
      <c r="J99" s="9">
        <f>(3600*12)+(35*60)</f>
        <v>45300</v>
      </c>
    </row>
    <row r="100" spans="1:10" ht="69.75" customHeight="1" x14ac:dyDescent="0.25">
      <c r="A100" s="2">
        <f t="shared" si="1"/>
        <v>98</v>
      </c>
      <c r="B100" s="2" t="s">
        <v>308</v>
      </c>
      <c r="C100" s="2">
        <v>1251</v>
      </c>
      <c r="D100" s="2" t="s">
        <v>309</v>
      </c>
      <c r="E100" s="2" t="s">
        <v>310</v>
      </c>
      <c r="F100" s="2" t="s">
        <v>27</v>
      </c>
      <c r="G100" s="4" t="s">
        <v>15</v>
      </c>
      <c r="H100" s="5"/>
      <c r="I100" s="6"/>
      <c r="J100" s="6"/>
    </row>
    <row r="101" spans="1:10" ht="69.75" customHeight="1" x14ac:dyDescent="0.25">
      <c r="A101" s="2">
        <f t="shared" si="1"/>
        <v>99</v>
      </c>
      <c r="B101" s="2" t="s">
        <v>311</v>
      </c>
      <c r="C101" s="2">
        <v>1256</v>
      </c>
      <c r="D101" s="2" t="s">
        <v>312</v>
      </c>
      <c r="E101" s="2" t="s">
        <v>313</v>
      </c>
      <c r="F101" s="2" t="s">
        <v>27</v>
      </c>
      <c r="G101" s="4" t="s">
        <v>15</v>
      </c>
      <c r="H101" s="5"/>
      <c r="I101" s="6"/>
      <c r="J101" s="6"/>
    </row>
    <row r="102" spans="1:10" ht="69.75" customHeight="1" x14ac:dyDescent="0.25">
      <c r="A102" s="2">
        <f t="shared" si="1"/>
        <v>100</v>
      </c>
      <c r="B102" s="2" t="s">
        <v>314</v>
      </c>
      <c r="C102" s="2">
        <v>1316</v>
      </c>
      <c r="D102" s="2" t="s">
        <v>315</v>
      </c>
      <c r="E102" s="2" t="s">
        <v>316</v>
      </c>
      <c r="F102" s="2" t="s">
        <v>27</v>
      </c>
      <c r="G102" s="4" t="s">
        <v>15</v>
      </c>
      <c r="H102" s="5"/>
      <c r="I102" s="6"/>
      <c r="J102" s="6"/>
    </row>
    <row r="103" spans="1:10" ht="69.75" customHeight="1" x14ac:dyDescent="0.25">
      <c r="A103" s="2">
        <f t="shared" si="1"/>
        <v>101</v>
      </c>
      <c r="B103" s="2" t="s">
        <v>317</v>
      </c>
      <c r="C103" s="2">
        <v>1317</v>
      </c>
      <c r="D103" s="2" t="s">
        <v>318</v>
      </c>
      <c r="E103" s="2" t="s">
        <v>319</v>
      </c>
      <c r="F103" s="2" t="s">
        <v>27</v>
      </c>
      <c r="G103" s="4" t="s">
        <v>15</v>
      </c>
      <c r="H103" s="5"/>
      <c r="I103" s="6"/>
      <c r="J103" s="6"/>
    </row>
    <row r="104" spans="1:10" ht="69.75" customHeight="1" x14ac:dyDescent="0.25">
      <c r="A104" s="2">
        <f t="shared" si="1"/>
        <v>102</v>
      </c>
      <c r="B104" s="2" t="s">
        <v>320</v>
      </c>
      <c r="C104" s="2">
        <v>1319</v>
      </c>
      <c r="D104" s="2" t="s">
        <v>321</v>
      </c>
      <c r="E104" s="2" t="s">
        <v>322</v>
      </c>
      <c r="F104" s="2" t="s">
        <v>27</v>
      </c>
      <c r="G104" s="4" t="s">
        <v>15</v>
      </c>
      <c r="H104" s="5"/>
      <c r="I104" s="6"/>
      <c r="J104" s="6"/>
    </row>
    <row r="105" spans="1:10" ht="69.75" customHeight="1" x14ac:dyDescent="0.25">
      <c r="A105" s="2">
        <f t="shared" si="1"/>
        <v>103</v>
      </c>
      <c r="B105" s="2" t="s">
        <v>323</v>
      </c>
      <c r="C105" s="2">
        <v>1329</v>
      </c>
      <c r="D105" s="2" t="s">
        <v>324</v>
      </c>
      <c r="E105" s="2" t="s">
        <v>325</v>
      </c>
      <c r="F105" s="2" t="s">
        <v>27</v>
      </c>
      <c r="G105" s="4" t="s">
        <v>15</v>
      </c>
      <c r="H105" s="5"/>
      <c r="I105" s="6"/>
      <c r="J105" s="6"/>
    </row>
    <row r="106" spans="1:10" ht="69.75" customHeight="1" x14ac:dyDescent="0.25">
      <c r="A106" s="2">
        <f t="shared" si="1"/>
        <v>104</v>
      </c>
      <c r="B106" s="2" t="s">
        <v>326</v>
      </c>
      <c r="C106" s="2">
        <v>1330</v>
      </c>
      <c r="D106" s="2" t="s">
        <v>327</v>
      </c>
      <c r="E106" s="2" t="s">
        <v>328</v>
      </c>
      <c r="F106" s="2" t="s">
        <v>27</v>
      </c>
      <c r="G106" s="4" t="s">
        <v>15</v>
      </c>
      <c r="H106" s="5"/>
      <c r="I106" s="6"/>
      <c r="J106" s="6"/>
    </row>
    <row r="107" spans="1:10" ht="69.75" customHeight="1" x14ac:dyDescent="0.25">
      <c r="A107" s="2">
        <f t="shared" si="1"/>
        <v>105</v>
      </c>
      <c r="B107" s="2" t="s">
        <v>329</v>
      </c>
      <c r="C107" s="2">
        <v>1331</v>
      </c>
      <c r="D107" s="2" t="s">
        <v>330</v>
      </c>
      <c r="E107" s="2" t="s">
        <v>331</v>
      </c>
      <c r="F107" s="2" t="s">
        <v>27</v>
      </c>
      <c r="G107" s="4" t="s">
        <v>15</v>
      </c>
      <c r="H107" s="5"/>
      <c r="I107" s="6"/>
      <c r="J107" s="6"/>
    </row>
    <row r="108" spans="1:10" ht="46.5" customHeight="1" x14ac:dyDescent="0.25">
      <c r="A108" s="2">
        <f t="shared" si="1"/>
        <v>106</v>
      </c>
      <c r="B108" s="10" t="s">
        <v>332</v>
      </c>
      <c r="C108" s="10">
        <v>1335</v>
      </c>
      <c r="D108" s="10" t="s">
        <v>171</v>
      </c>
      <c r="E108" s="10" t="s">
        <v>333</v>
      </c>
      <c r="F108" s="10" t="s">
        <v>27</v>
      </c>
      <c r="G108" s="11" t="s">
        <v>28</v>
      </c>
      <c r="H108" s="8" t="s">
        <v>56</v>
      </c>
      <c r="I108" s="9" t="s">
        <v>30</v>
      </c>
      <c r="J108" s="9" t="s">
        <v>30</v>
      </c>
    </row>
    <row r="109" spans="1:10" ht="69.75" customHeight="1" x14ac:dyDescent="0.25">
      <c r="A109" s="2">
        <f t="shared" si="1"/>
        <v>107</v>
      </c>
      <c r="B109" s="2" t="s">
        <v>334</v>
      </c>
      <c r="C109" s="2">
        <v>1431</v>
      </c>
      <c r="D109" s="2" t="s">
        <v>335</v>
      </c>
      <c r="E109" s="2" t="s">
        <v>336</v>
      </c>
      <c r="F109" s="2" t="s">
        <v>27</v>
      </c>
      <c r="G109" s="4" t="s">
        <v>15</v>
      </c>
      <c r="H109" s="5"/>
      <c r="I109" s="6"/>
      <c r="J109" s="6"/>
    </row>
    <row r="110" spans="1:10" ht="69.75" customHeight="1" x14ac:dyDescent="0.25">
      <c r="A110" s="2">
        <f t="shared" si="1"/>
        <v>108</v>
      </c>
      <c r="B110" s="2" t="s">
        <v>334</v>
      </c>
      <c r="C110" s="2">
        <v>1431</v>
      </c>
      <c r="D110" s="2" t="s">
        <v>335</v>
      </c>
      <c r="E110" s="2" t="s">
        <v>337</v>
      </c>
      <c r="F110" s="2" t="s">
        <v>27</v>
      </c>
      <c r="G110" s="4" t="s">
        <v>15</v>
      </c>
      <c r="H110" s="5"/>
      <c r="I110" s="6"/>
      <c r="J110" s="6"/>
    </row>
    <row r="111" spans="1:10" ht="93" customHeight="1" x14ac:dyDescent="0.25">
      <c r="A111" s="2">
        <f t="shared" si="1"/>
        <v>109</v>
      </c>
      <c r="B111" s="7" t="s">
        <v>54</v>
      </c>
      <c r="C111" s="7">
        <v>1435</v>
      </c>
      <c r="D111" s="7">
        <v>1545</v>
      </c>
      <c r="E111" s="7" t="s">
        <v>338</v>
      </c>
      <c r="F111" s="7" t="s">
        <v>27</v>
      </c>
      <c r="G111" s="8" t="s">
        <v>28</v>
      </c>
      <c r="H111" s="8" t="s">
        <v>339</v>
      </c>
      <c r="I111" s="9" t="s">
        <v>340</v>
      </c>
      <c r="J111" s="9">
        <f>(3600*14)+(35*60)</f>
        <v>52500</v>
      </c>
    </row>
    <row r="112" spans="1:10" ht="69.75" customHeight="1" x14ac:dyDescent="0.25">
      <c r="A112" s="2">
        <f t="shared" si="1"/>
        <v>110</v>
      </c>
      <c r="B112" s="2" t="s">
        <v>341</v>
      </c>
      <c r="C112" s="2">
        <v>1445</v>
      </c>
      <c r="D112" s="2" t="s">
        <v>193</v>
      </c>
      <c r="E112" s="2" t="s">
        <v>342</v>
      </c>
      <c r="F112" s="2" t="s">
        <v>27</v>
      </c>
      <c r="G112" s="4" t="s">
        <v>15</v>
      </c>
      <c r="H112" s="5"/>
      <c r="I112" s="6"/>
      <c r="J112" s="6"/>
    </row>
    <row r="113" spans="1:10" ht="46.5" customHeight="1" x14ac:dyDescent="0.25">
      <c r="A113" s="2">
        <f t="shared" si="1"/>
        <v>111</v>
      </c>
      <c r="B113" s="10" t="s">
        <v>343</v>
      </c>
      <c r="C113" s="10">
        <v>1535</v>
      </c>
      <c r="D113" s="10" t="s">
        <v>205</v>
      </c>
      <c r="E113" s="10" t="s">
        <v>344</v>
      </c>
      <c r="F113" s="10" t="s">
        <v>27</v>
      </c>
      <c r="G113" s="11" t="s">
        <v>28</v>
      </c>
      <c r="H113" s="8" t="s">
        <v>56</v>
      </c>
      <c r="I113" s="9" t="s">
        <v>30</v>
      </c>
      <c r="J113" s="9" t="s">
        <v>30</v>
      </c>
    </row>
    <row r="114" spans="1:10" ht="46.5" customHeight="1" x14ac:dyDescent="0.25">
      <c r="A114" s="2">
        <f t="shared" si="1"/>
        <v>112</v>
      </c>
      <c r="B114" s="10" t="s">
        <v>345</v>
      </c>
      <c r="C114" s="10">
        <v>1635</v>
      </c>
      <c r="D114" s="10" t="s">
        <v>244</v>
      </c>
      <c r="E114" s="10" t="s">
        <v>346</v>
      </c>
      <c r="F114" s="10" t="s">
        <v>27</v>
      </c>
      <c r="G114" s="11" t="s">
        <v>28</v>
      </c>
      <c r="H114" s="8" t="s">
        <v>56</v>
      </c>
      <c r="I114" s="9" t="s">
        <v>30</v>
      </c>
      <c r="J114" s="9" t="s">
        <v>30</v>
      </c>
    </row>
    <row r="115" spans="1:10" ht="46.5" customHeight="1" x14ac:dyDescent="0.25">
      <c r="A115" s="2">
        <f t="shared" si="1"/>
        <v>113</v>
      </c>
      <c r="B115" s="10" t="s">
        <v>172</v>
      </c>
      <c r="C115" s="10">
        <v>1735</v>
      </c>
      <c r="D115" s="10" t="s">
        <v>258</v>
      </c>
      <c r="E115" s="10" t="s">
        <v>347</v>
      </c>
      <c r="F115" s="10" t="s">
        <v>27</v>
      </c>
      <c r="G115" s="11" t="s">
        <v>28</v>
      </c>
      <c r="H115" s="8" t="s">
        <v>56</v>
      </c>
      <c r="I115" s="9" t="s">
        <v>30</v>
      </c>
      <c r="J115" s="9" t="s">
        <v>30</v>
      </c>
    </row>
    <row r="116" spans="1:10" ht="46.5" customHeight="1" x14ac:dyDescent="0.25">
      <c r="A116" s="2">
        <f t="shared" si="1"/>
        <v>114</v>
      </c>
      <c r="B116" s="10" t="s">
        <v>188</v>
      </c>
      <c r="C116" s="10">
        <v>1835</v>
      </c>
      <c r="D116" s="10" t="s">
        <v>265</v>
      </c>
      <c r="E116" s="10" t="s">
        <v>348</v>
      </c>
      <c r="F116" s="10" t="s">
        <v>27</v>
      </c>
      <c r="G116" s="11" t="s">
        <v>28</v>
      </c>
      <c r="H116" s="8" t="s">
        <v>56</v>
      </c>
      <c r="I116" s="9" t="s">
        <v>30</v>
      </c>
      <c r="J116" s="9" t="s">
        <v>30</v>
      </c>
    </row>
    <row r="117" spans="1:10" ht="46.5" customHeight="1" x14ac:dyDescent="0.25">
      <c r="A117" s="2">
        <f t="shared" si="1"/>
        <v>115</v>
      </c>
      <c r="B117" s="10" t="s">
        <v>349</v>
      </c>
      <c r="C117" s="10">
        <v>1935</v>
      </c>
      <c r="D117" s="10" t="s">
        <v>278</v>
      </c>
      <c r="E117" s="10" t="s">
        <v>350</v>
      </c>
      <c r="F117" s="10" t="s">
        <v>27</v>
      </c>
      <c r="G117" s="11" t="s">
        <v>28</v>
      </c>
      <c r="H117" s="8" t="s">
        <v>56</v>
      </c>
      <c r="I117" s="9" t="s">
        <v>30</v>
      </c>
      <c r="J117" s="9" t="s">
        <v>30</v>
      </c>
    </row>
    <row r="118" spans="1:10" ht="46.5" customHeight="1" x14ac:dyDescent="0.25">
      <c r="A118" s="2">
        <f t="shared" si="1"/>
        <v>116</v>
      </c>
      <c r="B118" s="10" t="s">
        <v>245</v>
      </c>
      <c r="C118" s="10">
        <v>2035</v>
      </c>
      <c r="D118" s="10" t="s">
        <v>297</v>
      </c>
      <c r="E118" s="10" t="s">
        <v>351</v>
      </c>
      <c r="F118" s="10" t="s">
        <v>27</v>
      </c>
      <c r="G118" s="11" t="s">
        <v>28</v>
      </c>
      <c r="H118" s="8" t="s">
        <v>56</v>
      </c>
      <c r="I118" s="9" t="s">
        <v>30</v>
      </c>
      <c r="J118" s="9" t="s">
        <v>30</v>
      </c>
    </row>
    <row r="119" spans="1:10" ht="46.5" customHeight="1" x14ac:dyDescent="0.25">
      <c r="A119" s="2">
        <f t="shared" si="1"/>
        <v>117</v>
      </c>
      <c r="B119" s="10" t="s">
        <v>352</v>
      </c>
      <c r="C119" s="10">
        <v>2135</v>
      </c>
      <c r="D119" s="10" t="s">
        <v>302</v>
      </c>
      <c r="E119" s="10" t="s">
        <v>353</v>
      </c>
      <c r="F119" s="10" t="s">
        <v>27</v>
      </c>
      <c r="G119" s="11" t="s">
        <v>28</v>
      </c>
      <c r="H119" s="8" t="s">
        <v>56</v>
      </c>
      <c r="I119" s="9" t="s">
        <v>30</v>
      </c>
      <c r="J119" s="9" t="s">
        <v>30</v>
      </c>
    </row>
    <row r="120" spans="1:10" ht="46.5" customHeight="1" x14ac:dyDescent="0.25">
      <c r="A120" s="2">
        <f t="shared" si="1"/>
        <v>118</v>
      </c>
      <c r="B120" s="10" t="s">
        <v>267</v>
      </c>
      <c r="C120" s="10">
        <v>2235</v>
      </c>
      <c r="D120" s="10" t="s">
        <v>304</v>
      </c>
      <c r="E120" s="10" t="s">
        <v>354</v>
      </c>
      <c r="F120" s="10" t="s">
        <v>27</v>
      </c>
      <c r="G120" s="11" t="s">
        <v>28</v>
      </c>
      <c r="H120" s="8" t="s">
        <v>56</v>
      </c>
      <c r="I120" s="9" t="s">
        <v>30</v>
      </c>
      <c r="J120" s="9" t="s">
        <v>30</v>
      </c>
    </row>
    <row r="121" spans="1:10" ht="46.5" customHeight="1" x14ac:dyDescent="0.25">
      <c r="A121" s="2">
        <f t="shared" si="1"/>
        <v>119</v>
      </c>
      <c r="B121" s="10" t="s">
        <v>355</v>
      </c>
      <c r="C121" s="10">
        <v>2335</v>
      </c>
      <c r="D121" s="10" t="s">
        <v>332</v>
      </c>
      <c r="E121" s="10" t="s">
        <v>356</v>
      </c>
      <c r="F121" s="10" t="s">
        <v>27</v>
      </c>
      <c r="G121" s="11" t="s">
        <v>28</v>
      </c>
      <c r="H121" s="8" t="s">
        <v>56</v>
      </c>
      <c r="I121" s="9" t="s">
        <v>30</v>
      </c>
      <c r="J121" s="9" t="s">
        <v>30</v>
      </c>
    </row>
    <row r="122" spans="1:10" ht="46.5" customHeight="1" x14ac:dyDescent="0.25">
      <c r="A122" s="2">
        <f t="shared" si="1"/>
        <v>120</v>
      </c>
      <c r="B122" s="10" t="s">
        <v>53</v>
      </c>
      <c r="C122" s="10">
        <v>2435</v>
      </c>
      <c r="D122" s="10" t="s">
        <v>54</v>
      </c>
      <c r="E122" s="10" t="s">
        <v>357</v>
      </c>
      <c r="F122" s="10" t="s">
        <v>27</v>
      </c>
      <c r="G122" s="11" t="s">
        <v>28</v>
      </c>
      <c r="H122" s="8" t="s">
        <v>56</v>
      </c>
      <c r="I122" s="9" t="s">
        <v>30</v>
      </c>
      <c r="J122" s="9" t="s">
        <v>30</v>
      </c>
    </row>
    <row r="123" spans="1:10" ht="46.5" customHeight="1" x14ac:dyDescent="0.25">
      <c r="A123" s="2">
        <f t="shared" si="1"/>
        <v>121</v>
      </c>
      <c r="B123" s="10" t="s">
        <v>114</v>
      </c>
      <c r="C123" s="10">
        <v>2535</v>
      </c>
      <c r="D123" s="10" t="s">
        <v>343</v>
      </c>
      <c r="E123" s="10" t="s">
        <v>358</v>
      </c>
      <c r="F123" s="10" t="s">
        <v>27</v>
      </c>
      <c r="G123" s="11" t="s">
        <v>28</v>
      </c>
      <c r="H123" s="8" t="s">
        <v>56</v>
      </c>
      <c r="I123" s="9" t="s">
        <v>30</v>
      </c>
      <c r="J123" s="9" t="s">
        <v>30</v>
      </c>
    </row>
    <row r="124" spans="1:10" ht="93" customHeight="1" x14ac:dyDescent="0.25">
      <c r="A124" s="2">
        <f t="shared" si="1"/>
        <v>122</v>
      </c>
      <c r="B124" s="7" t="s">
        <v>145</v>
      </c>
      <c r="C124" s="7">
        <v>2635</v>
      </c>
      <c r="D124" s="7">
        <v>1555</v>
      </c>
      <c r="E124" s="7" t="s">
        <v>359</v>
      </c>
      <c r="F124" s="7" t="s">
        <v>27</v>
      </c>
      <c r="G124" s="8" t="s">
        <v>28</v>
      </c>
      <c r="H124" s="8" t="s">
        <v>360</v>
      </c>
      <c r="I124" s="9" t="s">
        <v>361</v>
      </c>
      <c r="J124" s="9">
        <f>(3600*26)+(35*60)</f>
        <v>95700</v>
      </c>
    </row>
    <row r="125" spans="1:10" ht="46.5" customHeight="1" x14ac:dyDescent="0.25">
      <c r="A125" s="2">
        <f t="shared" si="1"/>
        <v>123</v>
      </c>
      <c r="B125" s="2" t="s">
        <v>145</v>
      </c>
      <c r="C125" s="2">
        <v>2635</v>
      </c>
      <c r="D125" s="2">
        <v>1600</v>
      </c>
      <c r="E125" s="12" t="s">
        <v>362</v>
      </c>
      <c r="F125" s="2" t="s">
        <v>41</v>
      </c>
      <c r="G125" s="4" t="s">
        <v>363</v>
      </c>
      <c r="H125" s="5"/>
      <c r="I125" s="6"/>
      <c r="J125" s="6"/>
    </row>
    <row r="126" spans="1:10" ht="12.75" customHeight="1" x14ac:dyDescent="0.15"/>
    <row r="127" spans="1:10" ht="12.75" customHeight="1" x14ac:dyDescent="0.15"/>
    <row r="128" spans="1:10"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5"/>
  <sheetViews>
    <sheetView topLeftCell="A12" workbookViewId="0">
      <selection activeCell="D9" sqref="D1:D1048576"/>
    </sheetView>
  </sheetViews>
  <sheetFormatPr baseColWidth="10" defaultColWidth="12.6640625" defaultRowHeight="15" customHeight="1" x14ac:dyDescent="0.25"/>
  <cols>
    <col min="1" max="1" width="12.6640625" style="13"/>
    <col min="2" max="2" width="12.6640625" style="17"/>
    <col min="3" max="3" width="12.6640625" style="13"/>
    <col min="4" max="4" width="12.6640625" style="19"/>
    <col min="5" max="5" width="93.5" style="13" customWidth="1"/>
    <col min="6" max="6" width="15.83203125" style="13" customWidth="1"/>
    <col min="7" max="7" width="35.5" style="13" customWidth="1"/>
    <col min="8" max="16384" width="12.6640625" style="13"/>
  </cols>
  <sheetData>
    <row r="1" spans="1:7" ht="51" customHeight="1" x14ac:dyDescent="0.25">
      <c r="A1" s="14" t="s">
        <v>1</v>
      </c>
      <c r="B1" s="16" t="s">
        <v>2</v>
      </c>
      <c r="C1" s="14" t="s">
        <v>3</v>
      </c>
      <c r="D1" s="18" t="s">
        <v>4</v>
      </c>
      <c r="E1" s="14" t="s">
        <v>5</v>
      </c>
      <c r="F1" s="14" t="s">
        <v>6</v>
      </c>
      <c r="G1" s="14" t="s">
        <v>7</v>
      </c>
    </row>
    <row r="2" spans="1:7" ht="93" customHeight="1" x14ac:dyDescent="0.25">
      <c r="A2" s="14">
        <v>1</v>
      </c>
      <c r="B2" s="16" t="s">
        <v>11</v>
      </c>
      <c r="C2" s="14">
        <v>0</v>
      </c>
      <c r="D2" s="18" t="s">
        <v>12</v>
      </c>
      <c r="E2" s="15" t="s">
        <v>13</v>
      </c>
      <c r="F2" s="14" t="s">
        <v>14</v>
      </c>
      <c r="G2" s="14" t="s">
        <v>15</v>
      </c>
    </row>
    <row r="3" spans="1:7" ht="93" customHeight="1" x14ac:dyDescent="0.25">
      <c r="A3" s="14">
        <v>2</v>
      </c>
      <c r="B3" s="16" t="s">
        <v>16</v>
      </c>
      <c r="C3" s="14">
        <v>2</v>
      </c>
      <c r="D3" s="18" t="s">
        <v>17</v>
      </c>
      <c r="E3" s="15" t="s">
        <v>18</v>
      </c>
      <c r="F3" s="14" t="s">
        <v>14</v>
      </c>
      <c r="G3" s="14" t="s">
        <v>15</v>
      </c>
    </row>
    <row r="4" spans="1:7" ht="93" customHeight="1" x14ac:dyDescent="0.25">
      <c r="A4" s="14">
        <v>3</v>
      </c>
      <c r="B4" s="16" t="s">
        <v>19</v>
      </c>
      <c r="C4" s="14">
        <v>3</v>
      </c>
      <c r="D4" s="18" t="s">
        <v>20</v>
      </c>
      <c r="E4" s="15" t="s">
        <v>21</v>
      </c>
      <c r="F4" s="14" t="s">
        <v>14</v>
      </c>
      <c r="G4" s="14" t="s">
        <v>15</v>
      </c>
    </row>
    <row r="5" spans="1:7" ht="93" customHeight="1" x14ac:dyDescent="0.25">
      <c r="A5" s="14">
        <v>4</v>
      </c>
      <c r="B5" s="16" t="s">
        <v>22</v>
      </c>
      <c r="C5" s="14">
        <v>5</v>
      </c>
      <c r="D5" s="18" t="s">
        <v>23</v>
      </c>
      <c r="E5" s="15" t="s">
        <v>24</v>
      </c>
      <c r="F5" s="14" t="s">
        <v>14</v>
      </c>
      <c r="G5" s="14" t="s">
        <v>15</v>
      </c>
    </row>
    <row r="6" spans="1:7" ht="93" customHeight="1" x14ac:dyDescent="0.25">
      <c r="A6" s="14">
        <v>5</v>
      </c>
      <c r="B6" s="16" t="s">
        <v>31</v>
      </c>
      <c r="C6" s="14">
        <v>8</v>
      </c>
      <c r="D6" s="18" t="s">
        <v>32</v>
      </c>
      <c r="E6" s="15" t="s">
        <v>33</v>
      </c>
      <c r="F6" s="14" t="s">
        <v>34</v>
      </c>
      <c r="G6" s="14" t="s">
        <v>35</v>
      </c>
    </row>
    <row r="7" spans="1:7" ht="93" customHeight="1" x14ac:dyDescent="0.25">
      <c r="A7" s="14">
        <v>6</v>
      </c>
      <c r="B7" s="16" t="s">
        <v>38</v>
      </c>
      <c r="C7" s="14">
        <v>23</v>
      </c>
      <c r="D7" s="18" t="s">
        <v>39</v>
      </c>
      <c r="E7" s="15" t="s">
        <v>40</v>
      </c>
      <c r="F7" s="14" t="s">
        <v>41</v>
      </c>
      <c r="G7" s="14" t="s">
        <v>365</v>
      </c>
    </row>
    <row r="8" spans="1:7" ht="93" customHeight="1" x14ac:dyDescent="0.25">
      <c r="A8" s="14">
        <v>7</v>
      </c>
      <c r="B8" s="16" t="s">
        <v>42</v>
      </c>
      <c r="C8" s="14">
        <v>24</v>
      </c>
      <c r="D8" s="18" t="s">
        <v>43</v>
      </c>
      <c r="E8" s="15" t="s">
        <v>366</v>
      </c>
      <c r="F8" s="14" t="s">
        <v>34</v>
      </c>
      <c r="G8" s="14" t="s">
        <v>44</v>
      </c>
    </row>
    <row r="9" spans="1:7" ht="93" customHeight="1" x14ac:dyDescent="0.25">
      <c r="A9" s="14">
        <v>8</v>
      </c>
      <c r="B9" s="16" t="s">
        <v>50</v>
      </c>
      <c r="C9" s="14">
        <v>29</v>
      </c>
      <c r="D9" s="18" t="s">
        <v>51</v>
      </c>
      <c r="E9" s="15" t="s">
        <v>367</v>
      </c>
      <c r="F9" s="14" t="s">
        <v>27</v>
      </c>
      <c r="G9" s="14" t="s">
        <v>52</v>
      </c>
    </row>
    <row r="10" spans="1:7" ht="93" customHeight="1" x14ac:dyDescent="0.25">
      <c r="A10" s="14">
        <v>9</v>
      </c>
      <c r="B10" s="16" t="s">
        <v>74</v>
      </c>
      <c r="C10" s="14">
        <v>46</v>
      </c>
      <c r="D10" s="18" t="s">
        <v>75</v>
      </c>
      <c r="E10" s="15" t="s">
        <v>76</v>
      </c>
      <c r="F10" s="14" t="s">
        <v>27</v>
      </c>
      <c r="G10" s="14" t="s">
        <v>77</v>
      </c>
    </row>
    <row r="11" spans="1:7" ht="93" customHeight="1" x14ac:dyDescent="0.25">
      <c r="A11" s="14">
        <v>10</v>
      </c>
      <c r="B11" s="16">
        <v>138</v>
      </c>
      <c r="C11" s="14">
        <v>138</v>
      </c>
      <c r="D11" s="18" t="s">
        <v>78</v>
      </c>
      <c r="E11" s="15" t="s">
        <v>79</v>
      </c>
      <c r="F11" s="14" t="s">
        <v>34</v>
      </c>
      <c r="G11" s="14" t="s">
        <v>80</v>
      </c>
    </row>
    <row r="12" spans="1:7" ht="93" customHeight="1" x14ac:dyDescent="0.25">
      <c r="A12" s="14">
        <v>11</v>
      </c>
      <c r="B12" s="16">
        <v>733</v>
      </c>
      <c r="C12" s="14">
        <v>733</v>
      </c>
      <c r="D12" s="18" t="s">
        <v>92</v>
      </c>
      <c r="E12" s="15" t="s">
        <v>368</v>
      </c>
      <c r="F12" s="14" t="s">
        <v>27</v>
      </c>
      <c r="G12" s="14" t="s">
        <v>44</v>
      </c>
    </row>
    <row r="13" spans="1:7" ht="93" customHeight="1" x14ac:dyDescent="0.25">
      <c r="A13" s="14">
        <v>12</v>
      </c>
      <c r="B13" s="16">
        <v>1133</v>
      </c>
      <c r="C13" s="14">
        <v>1133</v>
      </c>
      <c r="D13" s="18" t="s">
        <v>112</v>
      </c>
      <c r="E13" s="15" t="s">
        <v>113</v>
      </c>
      <c r="F13" s="14" t="s">
        <v>27</v>
      </c>
      <c r="G13" s="14" t="s">
        <v>369</v>
      </c>
    </row>
    <row r="14" spans="1:7" ht="93" customHeight="1" x14ac:dyDescent="0.25">
      <c r="A14" s="14">
        <v>13</v>
      </c>
      <c r="B14" s="16">
        <v>1236</v>
      </c>
      <c r="C14" s="14">
        <v>1236</v>
      </c>
      <c r="D14" s="18" t="s">
        <v>118</v>
      </c>
      <c r="E14" s="15" t="s">
        <v>367</v>
      </c>
      <c r="F14" s="14" t="s">
        <v>27</v>
      </c>
      <c r="G14" s="14" t="s">
        <v>52</v>
      </c>
    </row>
    <row r="15" spans="1:7" ht="93" customHeight="1" x14ac:dyDescent="0.25">
      <c r="A15" s="14">
        <v>14</v>
      </c>
      <c r="B15" s="16">
        <v>235</v>
      </c>
      <c r="C15" s="14">
        <v>2635</v>
      </c>
      <c r="D15" s="18">
        <v>1555</v>
      </c>
      <c r="E15" s="15" t="s">
        <v>370</v>
      </c>
      <c r="F15" s="14" t="s">
        <v>34</v>
      </c>
      <c r="G15" s="14"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5"/>
  <sheetViews>
    <sheetView workbookViewId="0">
      <selection activeCell="B3" sqref="B3"/>
    </sheetView>
  </sheetViews>
  <sheetFormatPr baseColWidth="10" defaultColWidth="12.6640625" defaultRowHeight="15" customHeight="1" x14ac:dyDescent="0.15"/>
  <cols>
    <col min="2" max="4" width="12.6640625" style="20"/>
    <col min="5" max="5" width="78.5" customWidth="1"/>
    <col min="6" max="6" width="15.83203125" customWidth="1"/>
    <col min="7" max="7" width="30.5" customWidth="1"/>
  </cols>
  <sheetData>
    <row r="1" spans="1:7" ht="30" customHeight="1" x14ac:dyDescent="0.2">
      <c r="A1" s="21" t="s">
        <v>1</v>
      </c>
      <c r="B1" s="22" t="s">
        <v>2</v>
      </c>
      <c r="C1" s="22" t="s">
        <v>3</v>
      </c>
      <c r="D1" s="22" t="s">
        <v>4</v>
      </c>
      <c r="E1" s="21" t="s">
        <v>5</v>
      </c>
      <c r="F1" s="21" t="s">
        <v>6</v>
      </c>
      <c r="G1" s="21" t="s">
        <v>7</v>
      </c>
    </row>
    <row r="2" spans="1:7" ht="97" customHeight="1" x14ac:dyDescent="0.2">
      <c r="A2" s="21">
        <v>1</v>
      </c>
      <c r="B2" s="22" t="s">
        <v>11</v>
      </c>
      <c r="C2" s="22">
        <v>0</v>
      </c>
      <c r="D2" s="22" t="s">
        <v>12</v>
      </c>
      <c r="E2" s="23" t="s">
        <v>13</v>
      </c>
      <c r="F2" s="21" t="s">
        <v>14</v>
      </c>
      <c r="G2" s="21" t="s">
        <v>15</v>
      </c>
    </row>
    <row r="3" spans="1:7" ht="97" customHeight="1" x14ac:dyDescent="0.2">
      <c r="A3" s="21">
        <v>2</v>
      </c>
      <c r="B3" s="22" t="s">
        <v>16</v>
      </c>
      <c r="C3" s="22">
        <v>2</v>
      </c>
      <c r="D3" s="22" t="s">
        <v>17</v>
      </c>
      <c r="E3" s="23" t="s">
        <v>18</v>
      </c>
      <c r="F3" s="21" t="s">
        <v>14</v>
      </c>
      <c r="G3" s="21" t="s">
        <v>15</v>
      </c>
    </row>
    <row r="4" spans="1:7" ht="97" customHeight="1" x14ac:dyDescent="0.2">
      <c r="A4" s="21">
        <v>3</v>
      </c>
      <c r="B4" s="22" t="s">
        <v>19</v>
      </c>
      <c r="C4" s="22">
        <v>3</v>
      </c>
      <c r="D4" s="22" t="s">
        <v>20</v>
      </c>
      <c r="E4" s="23" t="s">
        <v>21</v>
      </c>
      <c r="F4" s="21" t="s">
        <v>14</v>
      </c>
      <c r="G4" s="21" t="s">
        <v>15</v>
      </c>
    </row>
    <row r="5" spans="1:7" ht="97" customHeight="1" x14ac:dyDescent="0.2">
      <c r="A5" s="21">
        <v>4</v>
      </c>
      <c r="B5" s="22" t="s">
        <v>22</v>
      </c>
      <c r="C5" s="22">
        <v>5</v>
      </c>
      <c r="D5" s="22" t="s">
        <v>23</v>
      </c>
      <c r="E5" s="23" t="s">
        <v>24</v>
      </c>
      <c r="F5" s="21" t="s">
        <v>14</v>
      </c>
      <c r="G5" s="21" t="s">
        <v>15</v>
      </c>
    </row>
    <row r="6" spans="1:7" ht="97" customHeight="1" x14ac:dyDescent="0.2">
      <c r="A6" s="21">
        <v>5</v>
      </c>
      <c r="B6" s="22" t="s">
        <v>31</v>
      </c>
      <c r="C6" s="22">
        <v>8</v>
      </c>
      <c r="D6" s="22" t="s">
        <v>32</v>
      </c>
      <c r="E6" s="23" t="s">
        <v>371</v>
      </c>
      <c r="F6" s="21" t="s">
        <v>34</v>
      </c>
      <c r="G6" s="21" t="s">
        <v>35</v>
      </c>
    </row>
    <row r="7" spans="1:7" ht="97" customHeight="1" x14ac:dyDescent="0.2">
      <c r="A7" s="21">
        <v>6</v>
      </c>
      <c r="B7" s="22" t="s">
        <v>38</v>
      </c>
      <c r="C7" s="22">
        <v>23</v>
      </c>
      <c r="D7" s="22" t="s">
        <v>39</v>
      </c>
      <c r="E7" s="23" t="s">
        <v>40</v>
      </c>
      <c r="F7" s="21" t="s">
        <v>41</v>
      </c>
      <c r="G7" s="21" t="s">
        <v>365</v>
      </c>
    </row>
    <row r="8" spans="1:7" ht="97" customHeight="1" x14ac:dyDescent="0.2">
      <c r="A8" s="21">
        <v>7</v>
      </c>
      <c r="B8" s="22" t="s">
        <v>42</v>
      </c>
      <c r="C8" s="22">
        <v>24</v>
      </c>
      <c r="D8" s="22" t="s">
        <v>43</v>
      </c>
      <c r="E8" s="23" t="s">
        <v>372</v>
      </c>
      <c r="F8" s="21" t="s">
        <v>34</v>
      </c>
      <c r="G8" s="21" t="s">
        <v>44</v>
      </c>
    </row>
    <row r="9" spans="1:7" ht="97" customHeight="1" x14ac:dyDescent="0.2">
      <c r="A9" s="21">
        <v>8</v>
      </c>
      <c r="B9" s="22" t="s">
        <v>50</v>
      </c>
      <c r="C9" s="22">
        <v>29</v>
      </c>
      <c r="D9" s="22" t="s">
        <v>51</v>
      </c>
      <c r="E9" s="23" t="s">
        <v>373</v>
      </c>
      <c r="F9" s="21" t="s">
        <v>27</v>
      </c>
      <c r="G9" s="21" t="s">
        <v>364</v>
      </c>
    </row>
    <row r="10" spans="1:7" ht="97" customHeight="1" x14ac:dyDescent="0.2">
      <c r="A10" s="21">
        <v>9</v>
      </c>
      <c r="B10" s="22" t="s">
        <v>74</v>
      </c>
      <c r="C10" s="22">
        <v>46</v>
      </c>
      <c r="D10" s="22" t="s">
        <v>75</v>
      </c>
      <c r="E10" s="23" t="s">
        <v>76</v>
      </c>
      <c r="F10" s="21" t="s">
        <v>27</v>
      </c>
      <c r="G10" s="21" t="s">
        <v>77</v>
      </c>
    </row>
    <row r="11" spans="1:7" ht="97" customHeight="1" x14ac:dyDescent="0.2">
      <c r="A11" s="21">
        <v>10</v>
      </c>
      <c r="B11" s="22">
        <v>138</v>
      </c>
      <c r="C11" s="22">
        <v>138</v>
      </c>
      <c r="D11" s="22" t="s">
        <v>78</v>
      </c>
      <c r="E11" s="23" t="s">
        <v>79</v>
      </c>
      <c r="F11" s="21" t="s">
        <v>34</v>
      </c>
      <c r="G11" s="21" t="s">
        <v>80</v>
      </c>
    </row>
    <row r="12" spans="1:7" ht="97" customHeight="1" x14ac:dyDescent="0.2">
      <c r="A12" s="21">
        <v>11</v>
      </c>
      <c r="B12" s="22">
        <v>733</v>
      </c>
      <c r="C12" s="22">
        <v>733</v>
      </c>
      <c r="D12" s="22" t="s">
        <v>92</v>
      </c>
      <c r="E12" s="23" t="s">
        <v>374</v>
      </c>
      <c r="F12" s="21" t="s">
        <v>27</v>
      </c>
      <c r="G12" s="21" t="s">
        <v>44</v>
      </c>
    </row>
    <row r="13" spans="1:7" ht="97" customHeight="1" x14ac:dyDescent="0.2">
      <c r="A13" s="21">
        <v>12</v>
      </c>
      <c r="B13" s="22">
        <v>1133</v>
      </c>
      <c r="C13" s="22">
        <v>1133</v>
      </c>
      <c r="D13" s="22" t="s">
        <v>112</v>
      </c>
      <c r="E13" s="23" t="s">
        <v>113</v>
      </c>
      <c r="F13" s="21" t="s">
        <v>27</v>
      </c>
      <c r="G13" s="21" t="s">
        <v>375</v>
      </c>
    </row>
    <row r="14" spans="1:7" ht="97" customHeight="1" x14ac:dyDescent="0.2">
      <c r="A14" s="21">
        <v>13</v>
      </c>
      <c r="B14" s="22">
        <v>1236</v>
      </c>
      <c r="C14" s="22">
        <v>1236</v>
      </c>
      <c r="D14" s="22" t="s">
        <v>118</v>
      </c>
      <c r="E14" s="23" t="s">
        <v>367</v>
      </c>
      <c r="F14" s="21" t="s">
        <v>27</v>
      </c>
      <c r="G14" s="21" t="s">
        <v>364</v>
      </c>
    </row>
    <row r="15" spans="1:7" ht="97" customHeight="1" x14ac:dyDescent="0.2">
      <c r="A15" s="21">
        <v>14</v>
      </c>
      <c r="B15" s="22">
        <v>235</v>
      </c>
      <c r="C15" s="22">
        <v>2635</v>
      </c>
      <c r="D15" s="22">
        <v>1555</v>
      </c>
      <c r="E15" s="23" t="s">
        <v>128</v>
      </c>
      <c r="F15" s="21" t="s">
        <v>34</v>
      </c>
      <c r="G15" s="21" t="s">
        <v>376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5"/>
  <sheetViews>
    <sheetView topLeftCell="A12" workbookViewId="0">
      <selection activeCell="A6" sqref="A6:XFD15"/>
    </sheetView>
  </sheetViews>
  <sheetFormatPr baseColWidth="10" defaultColWidth="12.6640625" defaultRowHeight="15" customHeight="1" x14ac:dyDescent="0.15"/>
  <cols>
    <col min="2" max="4" width="12.6640625" style="20"/>
    <col min="5" max="5" width="83" customWidth="1"/>
    <col min="6" max="6" width="15.83203125" customWidth="1"/>
    <col min="7" max="7" width="37.5" customWidth="1"/>
  </cols>
  <sheetData>
    <row r="1" spans="1:7" s="26" customFormat="1" ht="53" customHeight="1" x14ac:dyDescent="0.2">
      <c r="A1" s="24" t="s">
        <v>1</v>
      </c>
      <c r="B1" s="25" t="s">
        <v>2</v>
      </c>
      <c r="C1" s="25" t="s">
        <v>3</v>
      </c>
      <c r="D1" s="25" t="s">
        <v>4</v>
      </c>
      <c r="E1" s="24" t="s">
        <v>5</v>
      </c>
      <c r="F1" s="24" t="s">
        <v>6</v>
      </c>
      <c r="G1" s="24" t="s">
        <v>7</v>
      </c>
    </row>
    <row r="2" spans="1:7" s="26" customFormat="1" ht="53" customHeight="1" x14ac:dyDescent="0.2">
      <c r="A2" s="24">
        <v>1</v>
      </c>
      <c r="B2" s="25" t="s">
        <v>11</v>
      </c>
      <c r="C2" s="25">
        <v>0</v>
      </c>
      <c r="D2" s="25" t="s">
        <v>12</v>
      </c>
      <c r="E2" s="27" t="s">
        <v>13</v>
      </c>
      <c r="F2" s="24" t="s">
        <v>14</v>
      </c>
      <c r="G2" s="24" t="s">
        <v>15</v>
      </c>
    </row>
    <row r="3" spans="1:7" s="26" customFormat="1" ht="53" customHeight="1" x14ac:dyDescent="0.2">
      <c r="A3" s="24">
        <v>2</v>
      </c>
      <c r="B3" s="25" t="s">
        <v>16</v>
      </c>
      <c r="C3" s="25">
        <v>2</v>
      </c>
      <c r="D3" s="25" t="s">
        <v>17</v>
      </c>
      <c r="E3" s="27" t="s">
        <v>18</v>
      </c>
      <c r="F3" s="24" t="s">
        <v>14</v>
      </c>
      <c r="G3" s="24" t="s">
        <v>15</v>
      </c>
    </row>
    <row r="4" spans="1:7" s="26" customFormat="1" ht="53" customHeight="1" x14ac:dyDescent="0.2">
      <c r="A4" s="24">
        <v>3</v>
      </c>
      <c r="B4" s="25" t="s">
        <v>19</v>
      </c>
      <c r="C4" s="25">
        <v>3</v>
      </c>
      <c r="D4" s="25" t="s">
        <v>20</v>
      </c>
      <c r="E4" s="27" t="s">
        <v>21</v>
      </c>
      <c r="F4" s="24" t="s">
        <v>14</v>
      </c>
      <c r="G4" s="24" t="s">
        <v>15</v>
      </c>
    </row>
    <row r="5" spans="1:7" s="26" customFormat="1" ht="53" customHeight="1" x14ac:dyDescent="0.2">
      <c r="A5" s="24">
        <v>4</v>
      </c>
      <c r="B5" s="25" t="s">
        <v>22</v>
      </c>
      <c r="C5" s="25">
        <v>5</v>
      </c>
      <c r="D5" s="25" t="s">
        <v>23</v>
      </c>
      <c r="E5" s="27" t="s">
        <v>24</v>
      </c>
      <c r="F5" s="24" t="s">
        <v>14</v>
      </c>
      <c r="G5" s="24" t="s">
        <v>15</v>
      </c>
    </row>
    <row r="6" spans="1:7" s="26" customFormat="1" ht="88" customHeight="1" x14ac:dyDescent="0.2">
      <c r="A6" s="24">
        <v>5</v>
      </c>
      <c r="B6" s="25">
        <v>7</v>
      </c>
      <c r="C6" s="25">
        <v>7</v>
      </c>
      <c r="D6" s="25">
        <v>1407</v>
      </c>
      <c r="E6" s="27" t="s">
        <v>377</v>
      </c>
      <c r="F6" s="24" t="s">
        <v>27</v>
      </c>
      <c r="G6" s="24" t="s">
        <v>52</v>
      </c>
    </row>
    <row r="7" spans="1:7" s="26" customFormat="1" ht="88" customHeight="1" x14ac:dyDescent="0.2">
      <c r="A7" s="24">
        <v>6</v>
      </c>
      <c r="B7" s="25" t="s">
        <v>31</v>
      </c>
      <c r="C7" s="25">
        <v>8</v>
      </c>
      <c r="D7" s="25" t="s">
        <v>32</v>
      </c>
      <c r="E7" s="27" t="s">
        <v>378</v>
      </c>
      <c r="F7" s="24" t="s">
        <v>34</v>
      </c>
      <c r="G7" s="24" t="s">
        <v>379</v>
      </c>
    </row>
    <row r="8" spans="1:7" s="26" customFormat="1" ht="88" customHeight="1" x14ac:dyDescent="0.2">
      <c r="A8" s="24">
        <v>7</v>
      </c>
      <c r="B8" s="25">
        <v>27</v>
      </c>
      <c r="C8" s="25">
        <v>27</v>
      </c>
      <c r="D8" s="25">
        <v>1427</v>
      </c>
      <c r="E8" s="27" t="s">
        <v>380</v>
      </c>
      <c r="F8" s="24" t="s">
        <v>41</v>
      </c>
      <c r="G8" s="24" t="s">
        <v>365</v>
      </c>
    </row>
    <row r="9" spans="1:7" s="26" customFormat="1" ht="88" customHeight="1" x14ac:dyDescent="0.2">
      <c r="A9" s="24">
        <v>8</v>
      </c>
      <c r="B9" s="25">
        <v>136</v>
      </c>
      <c r="C9" s="25">
        <v>136</v>
      </c>
      <c r="D9" s="25">
        <v>1446</v>
      </c>
      <c r="E9" s="27" t="s">
        <v>381</v>
      </c>
      <c r="F9" s="24" t="s">
        <v>34</v>
      </c>
      <c r="G9" s="24" t="s">
        <v>382</v>
      </c>
    </row>
    <row r="10" spans="1:7" s="26" customFormat="1" ht="88" customHeight="1" x14ac:dyDescent="0.2">
      <c r="A10" s="24">
        <v>9</v>
      </c>
      <c r="B10" s="25">
        <v>236</v>
      </c>
      <c r="C10" s="25">
        <v>236</v>
      </c>
      <c r="D10" s="25">
        <v>1456</v>
      </c>
      <c r="E10" s="27" t="s">
        <v>76</v>
      </c>
      <c r="F10" s="24" t="s">
        <v>27</v>
      </c>
      <c r="G10" s="24" t="s">
        <v>77</v>
      </c>
    </row>
    <row r="11" spans="1:7" s="26" customFormat="1" ht="88" customHeight="1" x14ac:dyDescent="0.2">
      <c r="A11" s="24">
        <v>10</v>
      </c>
      <c r="B11" s="25">
        <v>536</v>
      </c>
      <c r="C11" s="25">
        <v>536</v>
      </c>
      <c r="D11" s="25">
        <v>1506</v>
      </c>
      <c r="E11" s="27" t="s">
        <v>383</v>
      </c>
      <c r="F11" s="24" t="s">
        <v>34</v>
      </c>
      <c r="G11" s="24" t="s">
        <v>80</v>
      </c>
    </row>
    <row r="12" spans="1:7" s="26" customFormat="1" ht="88" customHeight="1" x14ac:dyDescent="0.2">
      <c r="A12" s="24">
        <v>11</v>
      </c>
      <c r="B12" s="25">
        <v>936</v>
      </c>
      <c r="C12" s="25">
        <v>936</v>
      </c>
      <c r="D12" s="25">
        <v>1526</v>
      </c>
      <c r="E12" s="27" t="s">
        <v>384</v>
      </c>
      <c r="F12" s="24" t="s">
        <v>27</v>
      </c>
      <c r="G12" s="24" t="s">
        <v>44</v>
      </c>
    </row>
    <row r="13" spans="1:7" s="26" customFormat="1" ht="88" customHeight="1" x14ac:dyDescent="0.2">
      <c r="A13" s="24">
        <v>12</v>
      </c>
      <c r="B13" s="25">
        <v>1236</v>
      </c>
      <c r="C13" s="25">
        <v>1236</v>
      </c>
      <c r="D13" s="25">
        <v>1536</v>
      </c>
      <c r="E13" s="27" t="s">
        <v>385</v>
      </c>
      <c r="F13" s="24" t="s">
        <v>27</v>
      </c>
      <c r="G13" s="24" t="s">
        <v>375</v>
      </c>
    </row>
    <row r="14" spans="1:7" s="26" customFormat="1" ht="88" customHeight="1" x14ac:dyDescent="0.2">
      <c r="A14" s="24">
        <v>13</v>
      </c>
      <c r="B14" s="25">
        <v>1436</v>
      </c>
      <c r="C14" s="25">
        <v>1436</v>
      </c>
      <c r="D14" s="25">
        <v>1546</v>
      </c>
      <c r="E14" s="27" t="s">
        <v>370</v>
      </c>
      <c r="F14" s="24" t="s">
        <v>27</v>
      </c>
      <c r="G14" s="24" t="s">
        <v>386</v>
      </c>
    </row>
    <row r="15" spans="1:7" s="26" customFormat="1" ht="88" customHeight="1" x14ac:dyDescent="0.2">
      <c r="A15" s="24">
        <v>14</v>
      </c>
      <c r="B15" s="25">
        <v>236</v>
      </c>
      <c r="C15" s="25">
        <v>2636</v>
      </c>
      <c r="D15" s="25">
        <v>1556</v>
      </c>
      <c r="E15" s="27" t="s">
        <v>387</v>
      </c>
      <c r="F15" s="24" t="s">
        <v>34</v>
      </c>
      <c r="G15" s="2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General-PTWC</vt:lpstr>
      <vt:lpstr>TONGA-HARDCOPY-INJECTS</vt:lpstr>
      <vt:lpstr>NEWZEALAND-HARDCOPY-INJECTS</vt:lpstr>
      <vt:lpstr>CHILE-HARDCOPY-INJECTS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Kong</cp:lastModifiedBy>
  <dcterms:created xsi:type="dcterms:W3CDTF">2025-09-25T22:06:47Z</dcterms:created>
  <dcterms:modified xsi:type="dcterms:W3CDTF">2025-09-26T21:33:09Z</dcterms:modified>
</cp:coreProperties>
</file>